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registro\Downloads\"/>
    </mc:Choice>
  </mc:AlternateContent>
  <xr:revisionPtr revIDLastSave="0" documentId="13_ncr:1_{E2B5970D-1C6E-4D3D-924F-45CE6464A89F}" xr6:coauthVersionLast="47" xr6:coauthVersionMax="47" xr10:uidLastSave="{00000000-0000-0000-0000-000000000000}"/>
  <bookViews>
    <workbookView xWindow="-28920" yWindow="-1935" windowWidth="29040" windowHeight="15840" firstSheet="1" activeTab="2" xr2:uid="{00000000-000D-0000-FFFF-FFFF00000000}"/>
  </bookViews>
  <sheets>
    <sheet name="Capa" sheetId="1" r:id="rId1"/>
    <sheet name="Resumo" sheetId="2" r:id="rId2"/>
    <sheet name="Atividades" sheetId="3" r:id="rId3"/>
    <sheet name="Comparativo" sheetId="4" r:id="rId4"/>
    <sheet name="Analítico Cp." sheetId="5" r:id="rId5"/>
    <sheet name="Prov. Pessoal" sheetId="6" r:id="rId6"/>
    <sheet name="Comprometidos" sheetId="7" r:id="rId7"/>
    <sheet name="Diário" sheetId="8" r:id="rId8"/>
    <sheet name="Reserva" sheetId="9" r:id="rId9"/>
    <sheet name="Lista de Pessoal" sheetId="10" r:id="rId10"/>
    <sheet name="Declaração" sheetId="11" r:id="rId11"/>
    <sheet name="Plano" sheetId="12" state="hidden" r:id="rId12"/>
    <sheet name="Analítico Cx." sheetId="13" state="hidden" r:id="rId13"/>
  </sheets>
  <definedNames>
    <definedName name="_xlnm._FilterDatabase" localSheetId="7" hidden="1">Diário!$A$4:$N$2005</definedName>
    <definedName name="_xlnm._FilterDatabase" localSheetId="8" hidden="1">Reserva!$A$4:$K$54</definedName>
    <definedName name="Aquisição_de_Bens_Permanentes">Plano!$E$2:$E$14</definedName>
    <definedName name="_xlnm.Print_Area" localSheetId="4">'Analítico Cp.'!$A$2:$P$143</definedName>
    <definedName name="_xlnm.Print_Area" localSheetId="2">Atividades!$A$1:$G$38</definedName>
    <definedName name="_xlnm.Print_Area" localSheetId="0">Capa!$A$1:$A$18</definedName>
    <definedName name="_xlnm.Print_Area" localSheetId="3">Comparativo!$A$1:$R$51</definedName>
    <definedName name="_xlnm.Print_Area" localSheetId="6">Comprometidos!$A$1:$F$266</definedName>
    <definedName name="_xlnm.Print_Area" localSheetId="10">Declaração!$A$1:$A$16</definedName>
    <definedName name="_xlnm.Print_Area" localSheetId="7">Diário!$A$1:$N$158</definedName>
    <definedName name="_xlnm.Print_Area" localSheetId="5">'Prov. Pessoal'!$A$1:$O$45</definedName>
    <definedName name="_xlnm.Print_Area" localSheetId="8">Reserva!$A$2:$K$13</definedName>
    <definedName name="_xlnm.Print_Area" localSheetId="1">Resumo!$A$1:$M$21</definedName>
    <definedName name="área_destinada">Plano!$I$2:$I$3</definedName>
    <definedName name="Categorias">Plano!$A$1:$F$1</definedName>
    <definedName name="forma_contrataca">'Lista de Pessoal'!#REF!</definedName>
    <definedName name="forma_contratacao">'Lista de Pessoal'!#REF!</definedName>
    <definedName name="Gastos_com_Pessoal">Plano!$C$2:$C$27</definedName>
    <definedName name="Gastos_Gerais">Plano!$D$2:$D$70</definedName>
    <definedName name="Ocorrência">Plano!$H$2:$H$3</definedName>
    <definedName name="Print_Area" localSheetId="4">'Analítico Cp.'!$A$2:$P$142</definedName>
    <definedName name="Print_Area" localSheetId="2">Atividades!$A$1:$G$38</definedName>
    <definedName name="Print_Area" localSheetId="0">Capa!$A$1:$A$19</definedName>
    <definedName name="Print_Area" localSheetId="3">Comparativo!$A$1:$R$51</definedName>
    <definedName name="Print_Area" localSheetId="6">Comprometidos!$A$1:$F$266</definedName>
    <definedName name="Print_Area" localSheetId="9">'Lista de Pessoal'!$A$1:$K$1004</definedName>
    <definedName name="Print_Area" localSheetId="5">'Prov. Pessoal'!$A$1:$O$45</definedName>
    <definedName name="Print_Area" localSheetId="8">Reserva!$A$1:$K$27</definedName>
    <definedName name="Print_Area" localSheetId="1">Resumo!$A$1:$M$21</definedName>
    <definedName name="Receitas">Plano!$A$2:$A$4</definedName>
    <definedName name="Rendimentos_de_Aplicações_Fin.">Plano!$B$1</definedName>
    <definedName name="Reserva">Plano!$F$1:$F$3</definedName>
    <definedName name="Transferência_para_Reserva_de_Recursos">Plano!$F$1</definedName>
    <definedName name="VinculoPT">INDIRECT(CONCATENATE("'Atividades'!$B$5:$B$",COUNTA(Atividades!$B$4:$B$34)+5))</definedName>
  </definedNames>
  <calcPr calcId="191029"/>
  <extLst>
    <ext uri="GoogleSheetsCustomDataVersion2">
      <go:sheetsCustomData xmlns:go="http://customooxmlschemas.google.com/" r:id="rId17" roundtripDataChecksum="+nke7IB20yBgOgSXzNj7DItcH9KrOUR//ZuFMV6kEI0="/>
    </ext>
  </extLst>
</workbook>
</file>

<file path=xl/calcChain.xml><?xml version="1.0" encoding="utf-8"?>
<calcChain xmlns="http://schemas.openxmlformats.org/spreadsheetml/2006/main">
  <c r="G8" i="2" l="1"/>
  <c r="C10" i="13"/>
  <c r="J8" i="13"/>
  <c r="I8" i="13"/>
  <c r="N7" i="13"/>
  <c r="M7" i="13"/>
  <c r="L7" i="13"/>
  <c r="K7" i="13"/>
  <c r="J7" i="13"/>
  <c r="I7" i="13"/>
  <c r="H7" i="13"/>
  <c r="G7" i="13"/>
  <c r="F7" i="13"/>
  <c r="E7" i="13"/>
  <c r="D7" i="13"/>
  <c r="C7" i="13"/>
  <c r="J6" i="13"/>
  <c r="I6" i="13"/>
  <c r="A3" i="13"/>
  <c r="A2" i="13"/>
  <c r="A2" i="11"/>
  <c r="A3" i="10"/>
  <c r="A2" i="10"/>
  <c r="A1" i="10"/>
  <c r="A2" i="9"/>
  <c r="A1" i="9"/>
  <c r="Q2005" i="8"/>
  <c r="P2005" i="8"/>
  <c r="O2005" i="8"/>
  <c r="Q2004" i="8"/>
  <c r="P2004" i="8"/>
  <c r="O2004" i="8"/>
  <c r="Q2003" i="8"/>
  <c r="P2003" i="8"/>
  <c r="O2003" i="8"/>
  <c r="Q2002" i="8"/>
  <c r="P2002" i="8"/>
  <c r="O2002" i="8"/>
  <c r="Q2001" i="8"/>
  <c r="P2001" i="8"/>
  <c r="O2001" i="8"/>
  <c r="Q2000" i="8"/>
  <c r="P2000" i="8"/>
  <c r="O2000" i="8"/>
  <c r="Q1999" i="8"/>
  <c r="P1999" i="8"/>
  <c r="O1999" i="8"/>
  <c r="Q1998" i="8"/>
  <c r="P1998" i="8"/>
  <c r="O1998" i="8"/>
  <c r="Q1997" i="8"/>
  <c r="P1997" i="8"/>
  <c r="O1997" i="8"/>
  <c r="Q1996" i="8"/>
  <c r="P1996" i="8"/>
  <c r="O1996" i="8"/>
  <c r="Q1995" i="8"/>
  <c r="P1995" i="8"/>
  <c r="O1995" i="8"/>
  <c r="Q1994" i="8"/>
  <c r="P1994" i="8"/>
  <c r="O1994" i="8"/>
  <c r="Q1993" i="8"/>
  <c r="P1993" i="8"/>
  <c r="O1993" i="8"/>
  <c r="Q1992" i="8"/>
  <c r="P1992" i="8"/>
  <c r="O1992" i="8"/>
  <c r="Q1991" i="8"/>
  <c r="P1991" i="8"/>
  <c r="O1991" i="8"/>
  <c r="Q1990" i="8"/>
  <c r="P1990" i="8"/>
  <c r="O1990" i="8"/>
  <c r="Q1989" i="8"/>
  <c r="P1989" i="8"/>
  <c r="O1989" i="8"/>
  <c r="Q1988" i="8"/>
  <c r="P1988" i="8"/>
  <c r="O1988" i="8"/>
  <c r="Q1987" i="8"/>
  <c r="P1987" i="8"/>
  <c r="O1987" i="8"/>
  <c r="Q1986" i="8"/>
  <c r="P1986" i="8"/>
  <c r="O1986" i="8"/>
  <c r="Q1985" i="8"/>
  <c r="P1985" i="8"/>
  <c r="O1985" i="8"/>
  <c r="Q1984" i="8"/>
  <c r="P1984" i="8"/>
  <c r="O1984" i="8"/>
  <c r="Q1983" i="8"/>
  <c r="P1983" i="8"/>
  <c r="O1983" i="8"/>
  <c r="Q1982" i="8"/>
  <c r="P1982" i="8"/>
  <c r="O1982" i="8"/>
  <c r="Q1981" i="8"/>
  <c r="P1981" i="8"/>
  <c r="O1981" i="8"/>
  <c r="Q1980" i="8"/>
  <c r="P1980" i="8"/>
  <c r="O1980" i="8"/>
  <c r="Q1979" i="8"/>
  <c r="P1979" i="8"/>
  <c r="O1979" i="8"/>
  <c r="Q1978" i="8"/>
  <c r="P1978" i="8"/>
  <c r="O1978" i="8"/>
  <c r="Q1977" i="8"/>
  <c r="P1977" i="8"/>
  <c r="O1977" i="8"/>
  <c r="Q1976" i="8"/>
  <c r="P1976" i="8"/>
  <c r="O1976" i="8"/>
  <c r="Q1975" i="8"/>
  <c r="P1975" i="8"/>
  <c r="O1975" i="8"/>
  <c r="Q1974" i="8"/>
  <c r="P1974" i="8"/>
  <c r="O1974" i="8"/>
  <c r="Q1973" i="8"/>
  <c r="P1973" i="8"/>
  <c r="O1973" i="8"/>
  <c r="Q1972" i="8"/>
  <c r="P1972" i="8"/>
  <c r="O1972" i="8"/>
  <c r="Q1971" i="8"/>
  <c r="P1971" i="8"/>
  <c r="O1971" i="8"/>
  <c r="Q1970" i="8"/>
  <c r="P1970" i="8"/>
  <c r="O1970" i="8"/>
  <c r="Q1969" i="8"/>
  <c r="P1969" i="8"/>
  <c r="O1969" i="8"/>
  <c r="Q1968" i="8"/>
  <c r="P1968" i="8"/>
  <c r="O1968" i="8"/>
  <c r="Q1967" i="8"/>
  <c r="P1967" i="8"/>
  <c r="O1967" i="8"/>
  <c r="Q1966" i="8"/>
  <c r="P1966" i="8"/>
  <c r="O1966" i="8"/>
  <c r="Q1965" i="8"/>
  <c r="P1965" i="8"/>
  <c r="O1965" i="8"/>
  <c r="Q1964" i="8"/>
  <c r="P1964" i="8"/>
  <c r="O1964" i="8"/>
  <c r="Q1963" i="8"/>
  <c r="P1963" i="8"/>
  <c r="O1963" i="8"/>
  <c r="Q1962" i="8"/>
  <c r="P1962" i="8"/>
  <c r="O1962" i="8"/>
  <c r="Q1961" i="8"/>
  <c r="P1961" i="8"/>
  <c r="O1961" i="8"/>
  <c r="Q1960" i="8"/>
  <c r="P1960" i="8"/>
  <c r="O1960" i="8"/>
  <c r="Q1959" i="8"/>
  <c r="P1959" i="8"/>
  <c r="O1959" i="8"/>
  <c r="Q1958" i="8"/>
  <c r="P1958" i="8"/>
  <c r="O1958" i="8"/>
  <c r="Q1957" i="8"/>
  <c r="P1957" i="8"/>
  <c r="O1957" i="8"/>
  <c r="Q1956" i="8"/>
  <c r="P1956" i="8"/>
  <c r="O1956" i="8"/>
  <c r="Q1955" i="8"/>
  <c r="P1955" i="8"/>
  <c r="O1955" i="8"/>
  <c r="Q1954" i="8"/>
  <c r="P1954" i="8"/>
  <c r="O1954" i="8"/>
  <c r="Q1953" i="8"/>
  <c r="P1953" i="8"/>
  <c r="O1953" i="8"/>
  <c r="Q1952" i="8"/>
  <c r="P1952" i="8"/>
  <c r="O1952" i="8"/>
  <c r="Q1951" i="8"/>
  <c r="P1951" i="8"/>
  <c r="O1951" i="8"/>
  <c r="Q1950" i="8"/>
  <c r="P1950" i="8"/>
  <c r="O1950" i="8"/>
  <c r="Q1949" i="8"/>
  <c r="P1949" i="8"/>
  <c r="O1949" i="8"/>
  <c r="Q1948" i="8"/>
  <c r="P1948" i="8"/>
  <c r="O1948" i="8"/>
  <c r="Q1947" i="8"/>
  <c r="P1947" i="8"/>
  <c r="O1947" i="8"/>
  <c r="Q1946" i="8"/>
  <c r="P1946" i="8"/>
  <c r="O1946" i="8"/>
  <c r="Q1945" i="8"/>
  <c r="P1945" i="8"/>
  <c r="O1945" i="8"/>
  <c r="Q1944" i="8"/>
  <c r="P1944" i="8"/>
  <c r="O1944" i="8"/>
  <c r="Q1943" i="8"/>
  <c r="P1943" i="8"/>
  <c r="O1943" i="8"/>
  <c r="Q1942" i="8"/>
  <c r="P1942" i="8"/>
  <c r="O1942" i="8"/>
  <c r="Q1941" i="8"/>
  <c r="P1941" i="8"/>
  <c r="O1941" i="8"/>
  <c r="Q1940" i="8"/>
  <c r="P1940" i="8"/>
  <c r="O1940" i="8"/>
  <c r="Q1939" i="8"/>
  <c r="P1939" i="8"/>
  <c r="O1939" i="8"/>
  <c r="Q1938" i="8"/>
  <c r="P1938" i="8"/>
  <c r="O1938" i="8"/>
  <c r="Q1937" i="8"/>
  <c r="P1937" i="8"/>
  <c r="O1937" i="8"/>
  <c r="Q1936" i="8"/>
  <c r="P1936" i="8"/>
  <c r="O1936" i="8"/>
  <c r="Q1935" i="8"/>
  <c r="P1935" i="8"/>
  <c r="O1935" i="8"/>
  <c r="Q1934" i="8"/>
  <c r="P1934" i="8"/>
  <c r="O1934" i="8"/>
  <c r="Q1933" i="8"/>
  <c r="P1933" i="8"/>
  <c r="O1933" i="8"/>
  <c r="Q1932" i="8"/>
  <c r="P1932" i="8"/>
  <c r="O1932" i="8"/>
  <c r="Q1931" i="8"/>
  <c r="P1931" i="8"/>
  <c r="O1931" i="8"/>
  <c r="Q1930" i="8"/>
  <c r="P1930" i="8"/>
  <c r="O1930" i="8"/>
  <c r="Q1929" i="8"/>
  <c r="P1929" i="8"/>
  <c r="O1929" i="8"/>
  <c r="Q1928" i="8"/>
  <c r="P1928" i="8"/>
  <c r="O1928" i="8"/>
  <c r="Q1927" i="8"/>
  <c r="P1927" i="8"/>
  <c r="O1927" i="8"/>
  <c r="Q1926" i="8"/>
  <c r="P1926" i="8"/>
  <c r="O1926" i="8"/>
  <c r="Q1925" i="8"/>
  <c r="P1925" i="8"/>
  <c r="O1925" i="8"/>
  <c r="Q1924" i="8"/>
  <c r="P1924" i="8"/>
  <c r="O1924" i="8"/>
  <c r="Q1923" i="8"/>
  <c r="P1923" i="8"/>
  <c r="O1923" i="8"/>
  <c r="Q1922" i="8"/>
  <c r="P1922" i="8"/>
  <c r="O1922" i="8"/>
  <c r="Q1921" i="8"/>
  <c r="P1921" i="8"/>
  <c r="O1921" i="8"/>
  <c r="Q1920" i="8"/>
  <c r="P1920" i="8"/>
  <c r="O1920" i="8"/>
  <c r="Q1919" i="8"/>
  <c r="P1919" i="8"/>
  <c r="O1919" i="8"/>
  <c r="Q1918" i="8"/>
  <c r="P1918" i="8"/>
  <c r="O1918" i="8"/>
  <c r="Q1917" i="8"/>
  <c r="P1917" i="8"/>
  <c r="O1917" i="8"/>
  <c r="Q1916" i="8"/>
  <c r="P1916" i="8"/>
  <c r="O1916" i="8"/>
  <c r="Q1915" i="8"/>
  <c r="P1915" i="8"/>
  <c r="O1915" i="8"/>
  <c r="Q1914" i="8"/>
  <c r="P1914" i="8"/>
  <c r="O1914" i="8"/>
  <c r="Q1913" i="8"/>
  <c r="P1913" i="8"/>
  <c r="O1913" i="8"/>
  <c r="Q1912" i="8"/>
  <c r="P1912" i="8"/>
  <c r="O1912" i="8"/>
  <c r="Q1911" i="8"/>
  <c r="P1911" i="8"/>
  <c r="O1911" i="8"/>
  <c r="Q1910" i="8"/>
  <c r="P1910" i="8"/>
  <c r="O1910" i="8"/>
  <c r="Q1909" i="8"/>
  <c r="P1909" i="8"/>
  <c r="O1909" i="8"/>
  <c r="Q1908" i="8"/>
  <c r="P1908" i="8"/>
  <c r="O1908" i="8"/>
  <c r="Q1907" i="8"/>
  <c r="P1907" i="8"/>
  <c r="O1907" i="8"/>
  <c r="Q1906" i="8"/>
  <c r="P1906" i="8"/>
  <c r="O1906" i="8"/>
  <c r="Q1905" i="8"/>
  <c r="P1905" i="8"/>
  <c r="O1905" i="8"/>
  <c r="Q1904" i="8"/>
  <c r="P1904" i="8"/>
  <c r="O1904" i="8"/>
  <c r="Q1903" i="8"/>
  <c r="P1903" i="8"/>
  <c r="O1903" i="8"/>
  <c r="Q1902" i="8"/>
  <c r="P1902" i="8"/>
  <c r="O1902" i="8"/>
  <c r="Q1901" i="8"/>
  <c r="P1901" i="8"/>
  <c r="O1901" i="8"/>
  <c r="Q1900" i="8"/>
  <c r="P1900" i="8"/>
  <c r="O1900" i="8"/>
  <c r="Q1899" i="8"/>
  <c r="P1899" i="8"/>
  <c r="O1899" i="8"/>
  <c r="Q1898" i="8"/>
  <c r="P1898" i="8"/>
  <c r="O1898" i="8"/>
  <c r="Q1897" i="8"/>
  <c r="P1897" i="8"/>
  <c r="O1897" i="8"/>
  <c r="Q1896" i="8"/>
  <c r="P1896" i="8"/>
  <c r="O1896" i="8"/>
  <c r="Q1895" i="8"/>
  <c r="P1895" i="8"/>
  <c r="O1895" i="8"/>
  <c r="Q1894" i="8"/>
  <c r="P1894" i="8"/>
  <c r="O1894" i="8"/>
  <c r="Q1893" i="8"/>
  <c r="P1893" i="8"/>
  <c r="O1893" i="8"/>
  <c r="Q1892" i="8"/>
  <c r="P1892" i="8"/>
  <c r="O1892" i="8"/>
  <c r="Q1891" i="8"/>
  <c r="P1891" i="8"/>
  <c r="O1891" i="8"/>
  <c r="Q1890" i="8"/>
  <c r="P1890" i="8"/>
  <c r="O1890" i="8"/>
  <c r="Q1889" i="8"/>
  <c r="P1889" i="8"/>
  <c r="O1889" i="8"/>
  <c r="Q1888" i="8"/>
  <c r="P1888" i="8"/>
  <c r="O1888" i="8"/>
  <c r="Q1887" i="8"/>
  <c r="P1887" i="8"/>
  <c r="O1887" i="8"/>
  <c r="Q1886" i="8"/>
  <c r="P1886" i="8"/>
  <c r="O1886" i="8"/>
  <c r="Q1885" i="8"/>
  <c r="P1885" i="8"/>
  <c r="O1885" i="8"/>
  <c r="Q1884" i="8"/>
  <c r="P1884" i="8"/>
  <c r="O1884" i="8"/>
  <c r="Q1883" i="8"/>
  <c r="P1883" i="8"/>
  <c r="O1883" i="8"/>
  <c r="Q1882" i="8"/>
  <c r="P1882" i="8"/>
  <c r="O1882" i="8"/>
  <c r="Q1881" i="8"/>
  <c r="P1881" i="8"/>
  <c r="O1881" i="8"/>
  <c r="Q1880" i="8"/>
  <c r="P1880" i="8"/>
  <c r="O1880" i="8"/>
  <c r="Q1879" i="8"/>
  <c r="P1879" i="8"/>
  <c r="O1879" i="8"/>
  <c r="Q1878" i="8"/>
  <c r="P1878" i="8"/>
  <c r="O1878" i="8"/>
  <c r="Q1877" i="8"/>
  <c r="P1877" i="8"/>
  <c r="O1877" i="8"/>
  <c r="Q1876" i="8"/>
  <c r="P1876" i="8"/>
  <c r="O1876" i="8"/>
  <c r="Q1875" i="8"/>
  <c r="P1875" i="8"/>
  <c r="O1875" i="8"/>
  <c r="Q1874" i="8"/>
  <c r="P1874" i="8"/>
  <c r="O1874" i="8"/>
  <c r="Q1873" i="8"/>
  <c r="P1873" i="8"/>
  <c r="O1873" i="8"/>
  <c r="Q1872" i="8"/>
  <c r="P1872" i="8"/>
  <c r="O1872" i="8"/>
  <c r="Q1871" i="8"/>
  <c r="P1871" i="8"/>
  <c r="O1871" i="8"/>
  <c r="Q1870" i="8"/>
  <c r="P1870" i="8"/>
  <c r="O1870" i="8"/>
  <c r="Q1869" i="8"/>
  <c r="P1869" i="8"/>
  <c r="O1869" i="8"/>
  <c r="Q1868" i="8"/>
  <c r="P1868" i="8"/>
  <c r="O1868" i="8"/>
  <c r="Q1867" i="8"/>
  <c r="P1867" i="8"/>
  <c r="O1867" i="8"/>
  <c r="Q1866" i="8"/>
  <c r="P1866" i="8"/>
  <c r="O1866" i="8"/>
  <c r="Q1865" i="8"/>
  <c r="P1865" i="8"/>
  <c r="O1865" i="8"/>
  <c r="Q1864" i="8"/>
  <c r="P1864" i="8"/>
  <c r="O1864" i="8"/>
  <c r="Q1863" i="8"/>
  <c r="P1863" i="8"/>
  <c r="O1863" i="8"/>
  <c r="Q1862" i="8"/>
  <c r="P1862" i="8"/>
  <c r="O1862" i="8"/>
  <c r="Q1861" i="8"/>
  <c r="P1861" i="8"/>
  <c r="O1861" i="8"/>
  <c r="Q1860" i="8"/>
  <c r="P1860" i="8"/>
  <c r="O1860" i="8"/>
  <c r="Q1859" i="8"/>
  <c r="P1859" i="8"/>
  <c r="O1859" i="8"/>
  <c r="Q1858" i="8"/>
  <c r="P1858" i="8"/>
  <c r="O1858" i="8"/>
  <c r="Q1857" i="8"/>
  <c r="P1857" i="8"/>
  <c r="O1857" i="8"/>
  <c r="Q1856" i="8"/>
  <c r="P1856" i="8"/>
  <c r="O1856" i="8"/>
  <c r="Q1855" i="8"/>
  <c r="P1855" i="8"/>
  <c r="O1855" i="8"/>
  <c r="Q1854" i="8"/>
  <c r="P1854" i="8"/>
  <c r="O1854" i="8"/>
  <c r="Q1853" i="8"/>
  <c r="P1853" i="8"/>
  <c r="O1853" i="8"/>
  <c r="Q1852" i="8"/>
  <c r="P1852" i="8"/>
  <c r="O1852" i="8"/>
  <c r="Q1851" i="8"/>
  <c r="P1851" i="8"/>
  <c r="O1851" i="8"/>
  <c r="Q1850" i="8"/>
  <c r="P1850" i="8"/>
  <c r="O1850" i="8"/>
  <c r="Q1849" i="8"/>
  <c r="P1849" i="8"/>
  <c r="O1849" i="8"/>
  <c r="Q1848" i="8"/>
  <c r="P1848" i="8"/>
  <c r="O1848" i="8"/>
  <c r="Q1847" i="8"/>
  <c r="P1847" i="8"/>
  <c r="O1847" i="8"/>
  <c r="Q1846" i="8"/>
  <c r="P1846" i="8"/>
  <c r="O1846" i="8"/>
  <c r="Q1845" i="8"/>
  <c r="P1845" i="8"/>
  <c r="O1845" i="8"/>
  <c r="Q1844" i="8"/>
  <c r="P1844" i="8"/>
  <c r="O1844" i="8"/>
  <c r="Q1843" i="8"/>
  <c r="P1843" i="8"/>
  <c r="O1843" i="8"/>
  <c r="Q1842" i="8"/>
  <c r="P1842" i="8"/>
  <c r="O1842" i="8"/>
  <c r="Q1841" i="8"/>
  <c r="P1841" i="8"/>
  <c r="O1841" i="8"/>
  <c r="Q1840" i="8"/>
  <c r="P1840" i="8"/>
  <c r="O1840" i="8"/>
  <c r="Q1839" i="8"/>
  <c r="P1839" i="8"/>
  <c r="O1839" i="8"/>
  <c r="Q1838" i="8"/>
  <c r="P1838" i="8"/>
  <c r="O1838" i="8"/>
  <c r="Q1837" i="8"/>
  <c r="P1837" i="8"/>
  <c r="O1837" i="8"/>
  <c r="Q1836" i="8"/>
  <c r="P1836" i="8"/>
  <c r="O1836" i="8"/>
  <c r="Q1835" i="8"/>
  <c r="P1835" i="8"/>
  <c r="O1835" i="8"/>
  <c r="Q1834" i="8"/>
  <c r="P1834" i="8"/>
  <c r="O1834" i="8"/>
  <c r="Q1833" i="8"/>
  <c r="P1833" i="8"/>
  <c r="O1833" i="8"/>
  <c r="Q1832" i="8"/>
  <c r="P1832" i="8"/>
  <c r="O1832" i="8"/>
  <c r="Q1831" i="8"/>
  <c r="P1831" i="8"/>
  <c r="O1831" i="8"/>
  <c r="Q1830" i="8"/>
  <c r="P1830" i="8"/>
  <c r="O1830" i="8"/>
  <c r="Q1829" i="8"/>
  <c r="P1829" i="8"/>
  <c r="O1829" i="8"/>
  <c r="Q1828" i="8"/>
  <c r="P1828" i="8"/>
  <c r="O1828" i="8"/>
  <c r="Q1827" i="8"/>
  <c r="P1827" i="8"/>
  <c r="O1827" i="8"/>
  <c r="Q1826" i="8"/>
  <c r="P1826" i="8"/>
  <c r="O1826" i="8"/>
  <c r="Q1825" i="8"/>
  <c r="P1825" i="8"/>
  <c r="O1825" i="8"/>
  <c r="Q1824" i="8"/>
  <c r="P1824" i="8"/>
  <c r="O1824" i="8"/>
  <c r="Q1823" i="8"/>
  <c r="P1823" i="8"/>
  <c r="O1823" i="8"/>
  <c r="Q1822" i="8"/>
  <c r="P1822" i="8"/>
  <c r="O1822" i="8"/>
  <c r="Q1821" i="8"/>
  <c r="P1821" i="8"/>
  <c r="O1821" i="8"/>
  <c r="Q1820" i="8"/>
  <c r="P1820" i="8"/>
  <c r="O1820" i="8"/>
  <c r="Q1819" i="8"/>
  <c r="P1819" i="8"/>
  <c r="O1819" i="8"/>
  <c r="Q1818" i="8"/>
  <c r="P1818" i="8"/>
  <c r="O1818" i="8"/>
  <c r="Q1817" i="8"/>
  <c r="P1817" i="8"/>
  <c r="O1817" i="8"/>
  <c r="Q1816" i="8"/>
  <c r="P1816" i="8"/>
  <c r="O1816" i="8"/>
  <c r="Q1815" i="8"/>
  <c r="P1815" i="8"/>
  <c r="O1815" i="8"/>
  <c r="Q1814" i="8"/>
  <c r="P1814" i="8"/>
  <c r="O1814" i="8"/>
  <c r="Q1813" i="8"/>
  <c r="P1813" i="8"/>
  <c r="O1813" i="8"/>
  <c r="Q1812" i="8"/>
  <c r="P1812" i="8"/>
  <c r="O1812" i="8"/>
  <c r="Q1811" i="8"/>
  <c r="P1811" i="8"/>
  <c r="O1811" i="8"/>
  <c r="Q1810" i="8"/>
  <c r="P1810" i="8"/>
  <c r="O1810" i="8"/>
  <c r="Q1809" i="8"/>
  <c r="P1809" i="8"/>
  <c r="O1809" i="8"/>
  <c r="Q1808" i="8"/>
  <c r="P1808" i="8"/>
  <c r="O1808" i="8"/>
  <c r="Q1807" i="8"/>
  <c r="P1807" i="8"/>
  <c r="O1807" i="8"/>
  <c r="Q1806" i="8"/>
  <c r="P1806" i="8"/>
  <c r="O1806" i="8"/>
  <c r="Q1805" i="8"/>
  <c r="P1805" i="8"/>
  <c r="O1805" i="8"/>
  <c r="Q1804" i="8"/>
  <c r="P1804" i="8"/>
  <c r="O1804" i="8"/>
  <c r="Q1803" i="8"/>
  <c r="P1803" i="8"/>
  <c r="O1803" i="8"/>
  <c r="Q1802" i="8"/>
  <c r="P1802" i="8"/>
  <c r="O1802" i="8"/>
  <c r="Q1801" i="8"/>
  <c r="P1801" i="8"/>
  <c r="O1801" i="8"/>
  <c r="Q1800" i="8"/>
  <c r="P1800" i="8"/>
  <c r="O1800" i="8"/>
  <c r="Q1799" i="8"/>
  <c r="P1799" i="8"/>
  <c r="O1799" i="8"/>
  <c r="Q1798" i="8"/>
  <c r="P1798" i="8"/>
  <c r="O1798" i="8"/>
  <c r="Q1797" i="8"/>
  <c r="P1797" i="8"/>
  <c r="O1797" i="8"/>
  <c r="Q1796" i="8"/>
  <c r="P1796" i="8"/>
  <c r="O1796" i="8"/>
  <c r="Q1795" i="8"/>
  <c r="P1795" i="8"/>
  <c r="O1795" i="8"/>
  <c r="Q1794" i="8"/>
  <c r="P1794" i="8"/>
  <c r="O1794" i="8"/>
  <c r="Q1793" i="8"/>
  <c r="P1793" i="8"/>
  <c r="O1793" i="8"/>
  <c r="Q1792" i="8"/>
  <c r="P1792" i="8"/>
  <c r="O1792" i="8"/>
  <c r="Q1791" i="8"/>
  <c r="P1791" i="8"/>
  <c r="O1791" i="8"/>
  <c r="Q1790" i="8"/>
  <c r="P1790" i="8"/>
  <c r="O1790" i="8"/>
  <c r="Q1789" i="8"/>
  <c r="P1789" i="8"/>
  <c r="O1789" i="8"/>
  <c r="Q1788" i="8"/>
  <c r="P1788" i="8"/>
  <c r="O1788" i="8"/>
  <c r="Q1787" i="8"/>
  <c r="P1787" i="8"/>
  <c r="O1787" i="8"/>
  <c r="Q1786" i="8"/>
  <c r="P1786" i="8"/>
  <c r="O1786" i="8"/>
  <c r="Q1785" i="8"/>
  <c r="P1785" i="8"/>
  <c r="O1785" i="8"/>
  <c r="Q1784" i="8"/>
  <c r="P1784" i="8"/>
  <c r="O1784" i="8"/>
  <c r="Q1783" i="8"/>
  <c r="P1783" i="8"/>
  <c r="O1783" i="8"/>
  <c r="Q1782" i="8"/>
  <c r="P1782" i="8"/>
  <c r="O1782" i="8"/>
  <c r="Q1781" i="8"/>
  <c r="P1781" i="8"/>
  <c r="O1781" i="8"/>
  <c r="Q1780" i="8"/>
  <c r="P1780" i="8"/>
  <c r="O1780" i="8"/>
  <c r="Q1779" i="8"/>
  <c r="P1779" i="8"/>
  <c r="O1779" i="8"/>
  <c r="Q1778" i="8"/>
  <c r="P1778" i="8"/>
  <c r="O1778" i="8"/>
  <c r="Q1777" i="8"/>
  <c r="P1777" i="8"/>
  <c r="O1777" i="8"/>
  <c r="Q1776" i="8"/>
  <c r="P1776" i="8"/>
  <c r="O1776" i="8"/>
  <c r="Q1775" i="8"/>
  <c r="P1775" i="8"/>
  <c r="O1775" i="8"/>
  <c r="Q1774" i="8"/>
  <c r="P1774" i="8"/>
  <c r="O1774" i="8"/>
  <c r="Q1773" i="8"/>
  <c r="P1773" i="8"/>
  <c r="O1773" i="8"/>
  <c r="Q1772" i="8"/>
  <c r="P1772" i="8"/>
  <c r="O1772" i="8"/>
  <c r="Q1771" i="8"/>
  <c r="P1771" i="8"/>
  <c r="O1771" i="8"/>
  <c r="Q1770" i="8"/>
  <c r="P1770" i="8"/>
  <c r="O1770" i="8"/>
  <c r="Q1769" i="8"/>
  <c r="P1769" i="8"/>
  <c r="O1769" i="8"/>
  <c r="Q1768" i="8"/>
  <c r="P1768" i="8"/>
  <c r="O1768" i="8"/>
  <c r="Q1767" i="8"/>
  <c r="P1767" i="8"/>
  <c r="O1767" i="8"/>
  <c r="Q1766" i="8"/>
  <c r="P1766" i="8"/>
  <c r="O1766" i="8"/>
  <c r="Q1765" i="8"/>
  <c r="P1765" i="8"/>
  <c r="O1765" i="8"/>
  <c r="Q1764" i="8"/>
  <c r="P1764" i="8"/>
  <c r="O1764" i="8"/>
  <c r="Q1763" i="8"/>
  <c r="P1763" i="8"/>
  <c r="O1763" i="8"/>
  <c r="Q1762" i="8"/>
  <c r="P1762" i="8"/>
  <c r="O1762" i="8"/>
  <c r="Q1761" i="8"/>
  <c r="P1761" i="8"/>
  <c r="O1761" i="8"/>
  <c r="Q1760" i="8"/>
  <c r="P1760" i="8"/>
  <c r="O1760" i="8"/>
  <c r="Q1759" i="8"/>
  <c r="P1759" i="8"/>
  <c r="O1759" i="8"/>
  <c r="Q1758" i="8"/>
  <c r="P1758" i="8"/>
  <c r="O1758" i="8"/>
  <c r="Q1757" i="8"/>
  <c r="P1757" i="8"/>
  <c r="O1757" i="8"/>
  <c r="Q1756" i="8"/>
  <c r="P1756" i="8"/>
  <c r="O1756" i="8"/>
  <c r="Q1755" i="8"/>
  <c r="P1755" i="8"/>
  <c r="O1755" i="8"/>
  <c r="Q1754" i="8"/>
  <c r="P1754" i="8"/>
  <c r="O1754" i="8"/>
  <c r="Q1753" i="8"/>
  <c r="P1753" i="8"/>
  <c r="O1753" i="8"/>
  <c r="Q1752" i="8"/>
  <c r="P1752" i="8"/>
  <c r="O1752" i="8"/>
  <c r="Q1751" i="8"/>
  <c r="P1751" i="8"/>
  <c r="O1751" i="8"/>
  <c r="Q1750" i="8"/>
  <c r="P1750" i="8"/>
  <c r="O1750" i="8"/>
  <c r="Q1749" i="8"/>
  <c r="P1749" i="8"/>
  <c r="O1749" i="8"/>
  <c r="Q1748" i="8"/>
  <c r="P1748" i="8"/>
  <c r="O1748" i="8"/>
  <c r="Q1747" i="8"/>
  <c r="P1747" i="8"/>
  <c r="O1747" i="8"/>
  <c r="Q1746" i="8"/>
  <c r="P1746" i="8"/>
  <c r="O1746" i="8"/>
  <c r="Q1745" i="8"/>
  <c r="P1745" i="8"/>
  <c r="O1745" i="8"/>
  <c r="Q1744" i="8"/>
  <c r="P1744" i="8"/>
  <c r="O1744" i="8"/>
  <c r="Q1743" i="8"/>
  <c r="P1743" i="8"/>
  <c r="O1743" i="8"/>
  <c r="Q1742" i="8"/>
  <c r="P1742" i="8"/>
  <c r="O1742" i="8"/>
  <c r="Q1741" i="8"/>
  <c r="P1741" i="8"/>
  <c r="O1741" i="8"/>
  <c r="Q1740" i="8"/>
  <c r="P1740" i="8"/>
  <c r="O1740" i="8"/>
  <c r="Q1739" i="8"/>
  <c r="P1739" i="8"/>
  <c r="O1739" i="8"/>
  <c r="Q1738" i="8"/>
  <c r="P1738" i="8"/>
  <c r="O1738" i="8"/>
  <c r="Q1737" i="8"/>
  <c r="P1737" i="8"/>
  <c r="O1737" i="8"/>
  <c r="Q1736" i="8"/>
  <c r="P1736" i="8"/>
  <c r="O1736" i="8"/>
  <c r="Q1735" i="8"/>
  <c r="P1735" i="8"/>
  <c r="O1735" i="8"/>
  <c r="Q1734" i="8"/>
  <c r="P1734" i="8"/>
  <c r="O1734" i="8"/>
  <c r="Q1733" i="8"/>
  <c r="P1733" i="8"/>
  <c r="O1733" i="8"/>
  <c r="Q1732" i="8"/>
  <c r="P1732" i="8"/>
  <c r="O1732" i="8"/>
  <c r="Q1731" i="8"/>
  <c r="P1731" i="8"/>
  <c r="O1731" i="8"/>
  <c r="Q1730" i="8"/>
  <c r="P1730" i="8"/>
  <c r="O1730" i="8"/>
  <c r="Q1729" i="8"/>
  <c r="P1729" i="8"/>
  <c r="O1729" i="8"/>
  <c r="Q1728" i="8"/>
  <c r="P1728" i="8"/>
  <c r="O1728" i="8"/>
  <c r="Q1727" i="8"/>
  <c r="P1727" i="8"/>
  <c r="O1727" i="8"/>
  <c r="Q1726" i="8"/>
  <c r="P1726" i="8"/>
  <c r="O1726" i="8"/>
  <c r="Q1725" i="8"/>
  <c r="P1725" i="8"/>
  <c r="O1725" i="8"/>
  <c r="Q1724" i="8"/>
  <c r="P1724" i="8"/>
  <c r="O1724" i="8"/>
  <c r="Q1723" i="8"/>
  <c r="P1723" i="8"/>
  <c r="O1723" i="8"/>
  <c r="Q1722" i="8"/>
  <c r="P1722" i="8"/>
  <c r="O1722" i="8"/>
  <c r="Q1721" i="8"/>
  <c r="P1721" i="8"/>
  <c r="O1721" i="8"/>
  <c r="Q1720" i="8"/>
  <c r="P1720" i="8"/>
  <c r="O1720" i="8"/>
  <c r="Q1719" i="8"/>
  <c r="P1719" i="8"/>
  <c r="O1719" i="8"/>
  <c r="Q1718" i="8"/>
  <c r="P1718" i="8"/>
  <c r="O1718" i="8"/>
  <c r="Q1717" i="8"/>
  <c r="P1717" i="8"/>
  <c r="O1717" i="8"/>
  <c r="Q1716" i="8"/>
  <c r="P1716" i="8"/>
  <c r="O1716" i="8"/>
  <c r="Q1715" i="8"/>
  <c r="P1715" i="8"/>
  <c r="O1715" i="8"/>
  <c r="Q1714" i="8"/>
  <c r="P1714" i="8"/>
  <c r="O1714" i="8"/>
  <c r="Q1713" i="8"/>
  <c r="P1713" i="8"/>
  <c r="O1713" i="8"/>
  <c r="Q1712" i="8"/>
  <c r="P1712" i="8"/>
  <c r="O1712" i="8"/>
  <c r="Q1711" i="8"/>
  <c r="P1711" i="8"/>
  <c r="O1711" i="8"/>
  <c r="Q1710" i="8"/>
  <c r="P1710" i="8"/>
  <c r="O1710" i="8"/>
  <c r="Q1709" i="8"/>
  <c r="P1709" i="8"/>
  <c r="O1709" i="8"/>
  <c r="Q1708" i="8"/>
  <c r="P1708" i="8"/>
  <c r="O1708" i="8"/>
  <c r="Q1707" i="8"/>
  <c r="P1707" i="8"/>
  <c r="O1707" i="8"/>
  <c r="Q1706" i="8"/>
  <c r="P1706" i="8"/>
  <c r="O1706" i="8"/>
  <c r="Q1705" i="8"/>
  <c r="P1705" i="8"/>
  <c r="O1705" i="8"/>
  <c r="Q1704" i="8"/>
  <c r="P1704" i="8"/>
  <c r="O1704" i="8"/>
  <c r="Q1703" i="8"/>
  <c r="P1703" i="8"/>
  <c r="O1703" i="8"/>
  <c r="Q1702" i="8"/>
  <c r="P1702" i="8"/>
  <c r="O1702" i="8"/>
  <c r="Q1701" i="8"/>
  <c r="P1701" i="8"/>
  <c r="O1701" i="8"/>
  <c r="Q1700" i="8"/>
  <c r="P1700" i="8"/>
  <c r="O1700" i="8"/>
  <c r="Q1699" i="8"/>
  <c r="P1699" i="8"/>
  <c r="O1699" i="8"/>
  <c r="Q1698" i="8"/>
  <c r="P1698" i="8"/>
  <c r="O1698" i="8"/>
  <c r="Q1697" i="8"/>
  <c r="P1697" i="8"/>
  <c r="O1697" i="8"/>
  <c r="Q1696" i="8"/>
  <c r="P1696" i="8"/>
  <c r="O1696" i="8"/>
  <c r="Q1695" i="8"/>
  <c r="P1695" i="8"/>
  <c r="O1695" i="8"/>
  <c r="Q1694" i="8"/>
  <c r="P1694" i="8"/>
  <c r="O1694" i="8"/>
  <c r="Q1693" i="8"/>
  <c r="P1693" i="8"/>
  <c r="O1693" i="8"/>
  <c r="Q1692" i="8"/>
  <c r="P1692" i="8"/>
  <c r="O1692" i="8"/>
  <c r="Q1691" i="8"/>
  <c r="P1691" i="8"/>
  <c r="O1691" i="8"/>
  <c r="Q1690" i="8"/>
  <c r="P1690" i="8"/>
  <c r="O1690" i="8"/>
  <c r="Q1689" i="8"/>
  <c r="P1689" i="8"/>
  <c r="O1689" i="8"/>
  <c r="Q1688" i="8"/>
  <c r="P1688" i="8"/>
  <c r="O1688" i="8"/>
  <c r="Q1687" i="8"/>
  <c r="P1687" i="8"/>
  <c r="O1687" i="8"/>
  <c r="Q1686" i="8"/>
  <c r="P1686" i="8"/>
  <c r="O1686" i="8"/>
  <c r="Q1685" i="8"/>
  <c r="P1685" i="8"/>
  <c r="O1685" i="8"/>
  <c r="Q1684" i="8"/>
  <c r="P1684" i="8"/>
  <c r="O1684" i="8"/>
  <c r="Q1683" i="8"/>
  <c r="P1683" i="8"/>
  <c r="O1683" i="8"/>
  <c r="Q1682" i="8"/>
  <c r="P1682" i="8"/>
  <c r="O1682" i="8"/>
  <c r="Q1681" i="8"/>
  <c r="P1681" i="8"/>
  <c r="O1681" i="8"/>
  <c r="Q1680" i="8"/>
  <c r="P1680" i="8"/>
  <c r="O1680" i="8"/>
  <c r="Q1679" i="8"/>
  <c r="P1679" i="8"/>
  <c r="O1679" i="8"/>
  <c r="Q1678" i="8"/>
  <c r="P1678" i="8"/>
  <c r="O1678" i="8"/>
  <c r="Q1677" i="8"/>
  <c r="P1677" i="8"/>
  <c r="O1677" i="8"/>
  <c r="Q1676" i="8"/>
  <c r="P1676" i="8"/>
  <c r="O1676" i="8"/>
  <c r="Q1675" i="8"/>
  <c r="P1675" i="8"/>
  <c r="O1675" i="8"/>
  <c r="Q1674" i="8"/>
  <c r="P1674" i="8"/>
  <c r="O1674" i="8"/>
  <c r="Q1673" i="8"/>
  <c r="P1673" i="8"/>
  <c r="O1673" i="8"/>
  <c r="Q1672" i="8"/>
  <c r="P1672" i="8"/>
  <c r="O1672" i="8"/>
  <c r="Q1671" i="8"/>
  <c r="P1671" i="8"/>
  <c r="O1671" i="8"/>
  <c r="Q1670" i="8"/>
  <c r="P1670" i="8"/>
  <c r="O1670" i="8"/>
  <c r="Q1669" i="8"/>
  <c r="P1669" i="8"/>
  <c r="O1669" i="8"/>
  <c r="Q1668" i="8"/>
  <c r="P1668" i="8"/>
  <c r="O1668" i="8"/>
  <c r="Q1667" i="8"/>
  <c r="P1667" i="8"/>
  <c r="O1667" i="8"/>
  <c r="Q1666" i="8"/>
  <c r="P1666" i="8"/>
  <c r="O1666" i="8"/>
  <c r="Q1665" i="8"/>
  <c r="P1665" i="8"/>
  <c r="O1665" i="8"/>
  <c r="Q1664" i="8"/>
  <c r="P1664" i="8"/>
  <c r="O1664" i="8"/>
  <c r="Q1663" i="8"/>
  <c r="P1663" i="8"/>
  <c r="O1663" i="8"/>
  <c r="Q1662" i="8"/>
  <c r="P1662" i="8"/>
  <c r="O1662" i="8"/>
  <c r="Q1661" i="8"/>
  <c r="P1661" i="8"/>
  <c r="O1661" i="8"/>
  <c r="Q1660" i="8"/>
  <c r="P1660" i="8"/>
  <c r="O1660" i="8"/>
  <c r="Q1659" i="8"/>
  <c r="P1659" i="8"/>
  <c r="O1659" i="8"/>
  <c r="Q1658" i="8"/>
  <c r="P1658" i="8"/>
  <c r="O1658" i="8"/>
  <c r="Q1657" i="8"/>
  <c r="P1657" i="8"/>
  <c r="O1657" i="8"/>
  <c r="Q1656" i="8"/>
  <c r="P1656" i="8"/>
  <c r="O1656" i="8"/>
  <c r="Q1655" i="8"/>
  <c r="P1655" i="8"/>
  <c r="O1655" i="8"/>
  <c r="Q1654" i="8"/>
  <c r="P1654" i="8"/>
  <c r="O1654" i="8"/>
  <c r="Q1653" i="8"/>
  <c r="P1653" i="8"/>
  <c r="O1653" i="8"/>
  <c r="Q1652" i="8"/>
  <c r="P1652" i="8"/>
  <c r="O1652" i="8"/>
  <c r="Q1651" i="8"/>
  <c r="P1651" i="8"/>
  <c r="O1651" i="8"/>
  <c r="Q1650" i="8"/>
  <c r="P1650" i="8"/>
  <c r="O1650" i="8"/>
  <c r="Q1649" i="8"/>
  <c r="P1649" i="8"/>
  <c r="O1649" i="8"/>
  <c r="Q1648" i="8"/>
  <c r="P1648" i="8"/>
  <c r="O1648" i="8"/>
  <c r="Q1647" i="8"/>
  <c r="P1647" i="8"/>
  <c r="O1647" i="8"/>
  <c r="Q1646" i="8"/>
  <c r="P1646" i="8"/>
  <c r="O1646" i="8"/>
  <c r="Q1645" i="8"/>
  <c r="P1645" i="8"/>
  <c r="O1645" i="8"/>
  <c r="Q1644" i="8"/>
  <c r="P1644" i="8"/>
  <c r="O1644" i="8"/>
  <c r="Q1643" i="8"/>
  <c r="P1643" i="8"/>
  <c r="O1643" i="8"/>
  <c r="Q1642" i="8"/>
  <c r="P1642" i="8"/>
  <c r="O1642" i="8"/>
  <c r="Q1641" i="8"/>
  <c r="P1641" i="8"/>
  <c r="O1641" i="8"/>
  <c r="Q1640" i="8"/>
  <c r="P1640" i="8"/>
  <c r="O1640" i="8"/>
  <c r="Q1639" i="8"/>
  <c r="P1639" i="8"/>
  <c r="O1639" i="8"/>
  <c r="Q1638" i="8"/>
  <c r="P1638" i="8"/>
  <c r="O1638" i="8"/>
  <c r="Q1637" i="8"/>
  <c r="P1637" i="8"/>
  <c r="O1637" i="8"/>
  <c r="Q1636" i="8"/>
  <c r="P1636" i="8"/>
  <c r="O1636" i="8"/>
  <c r="Q1635" i="8"/>
  <c r="P1635" i="8"/>
  <c r="O1635" i="8"/>
  <c r="Q1634" i="8"/>
  <c r="P1634" i="8"/>
  <c r="O1634" i="8"/>
  <c r="Q1633" i="8"/>
  <c r="P1633" i="8"/>
  <c r="O1633" i="8"/>
  <c r="Q1632" i="8"/>
  <c r="P1632" i="8"/>
  <c r="O1632" i="8"/>
  <c r="Q1631" i="8"/>
  <c r="P1631" i="8"/>
  <c r="O1631" i="8"/>
  <c r="Q1630" i="8"/>
  <c r="P1630" i="8"/>
  <c r="O1630" i="8"/>
  <c r="Q1629" i="8"/>
  <c r="P1629" i="8"/>
  <c r="O1629" i="8"/>
  <c r="Q1628" i="8"/>
  <c r="P1628" i="8"/>
  <c r="O1628" i="8"/>
  <c r="Q1627" i="8"/>
  <c r="P1627" i="8"/>
  <c r="O1627" i="8"/>
  <c r="Q1626" i="8"/>
  <c r="P1626" i="8"/>
  <c r="O1626" i="8"/>
  <c r="Q1625" i="8"/>
  <c r="P1625" i="8"/>
  <c r="O1625" i="8"/>
  <c r="Q1624" i="8"/>
  <c r="P1624" i="8"/>
  <c r="O1624" i="8"/>
  <c r="Q1623" i="8"/>
  <c r="P1623" i="8"/>
  <c r="O1623" i="8"/>
  <c r="Q1622" i="8"/>
  <c r="P1622" i="8"/>
  <c r="O1622" i="8"/>
  <c r="Q1621" i="8"/>
  <c r="P1621" i="8"/>
  <c r="O1621" i="8"/>
  <c r="Q1620" i="8"/>
  <c r="P1620" i="8"/>
  <c r="O1620" i="8"/>
  <c r="Q1619" i="8"/>
  <c r="P1619" i="8"/>
  <c r="O1619" i="8"/>
  <c r="Q1618" i="8"/>
  <c r="P1618" i="8"/>
  <c r="O1618" i="8"/>
  <c r="Q1617" i="8"/>
  <c r="P1617" i="8"/>
  <c r="O1617" i="8"/>
  <c r="Q1616" i="8"/>
  <c r="P1616" i="8"/>
  <c r="O1616" i="8"/>
  <c r="Q1615" i="8"/>
  <c r="P1615" i="8"/>
  <c r="O1615" i="8"/>
  <c r="Q1614" i="8"/>
  <c r="P1614" i="8"/>
  <c r="O1614" i="8"/>
  <c r="Q1613" i="8"/>
  <c r="P1613" i="8"/>
  <c r="O1613" i="8"/>
  <c r="Q1612" i="8"/>
  <c r="P1612" i="8"/>
  <c r="O1612" i="8"/>
  <c r="Q1611" i="8"/>
  <c r="P1611" i="8"/>
  <c r="O1611" i="8"/>
  <c r="Q1610" i="8"/>
  <c r="P1610" i="8"/>
  <c r="O1610" i="8"/>
  <c r="Q1609" i="8"/>
  <c r="P1609" i="8"/>
  <c r="O1609" i="8"/>
  <c r="Q1608" i="8"/>
  <c r="P1608" i="8"/>
  <c r="O1608" i="8"/>
  <c r="Q1607" i="8"/>
  <c r="P1607" i="8"/>
  <c r="O1607" i="8"/>
  <c r="Q1606" i="8"/>
  <c r="P1606" i="8"/>
  <c r="O1606" i="8"/>
  <c r="Q1605" i="8"/>
  <c r="P1605" i="8"/>
  <c r="O1605" i="8"/>
  <c r="Q1604" i="8"/>
  <c r="P1604" i="8"/>
  <c r="O1604" i="8"/>
  <c r="Q1603" i="8"/>
  <c r="P1603" i="8"/>
  <c r="O1603" i="8"/>
  <c r="Q1602" i="8"/>
  <c r="P1602" i="8"/>
  <c r="O1602" i="8"/>
  <c r="Q1601" i="8"/>
  <c r="P1601" i="8"/>
  <c r="O1601" i="8"/>
  <c r="Q1600" i="8"/>
  <c r="P1600" i="8"/>
  <c r="O1600" i="8"/>
  <c r="Q1599" i="8"/>
  <c r="P1599" i="8"/>
  <c r="O1599" i="8"/>
  <c r="Q1598" i="8"/>
  <c r="P1598" i="8"/>
  <c r="O1598" i="8"/>
  <c r="Q1597" i="8"/>
  <c r="P1597" i="8"/>
  <c r="O1597" i="8"/>
  <c r="Q1596" i="8"/>
  <c r="P1596" i="8"/>
  <c r="O1596" i="8"/>
  <c r="Q1595" i="8"/>
  <c r="P1595" i="8"/>
  <c r="O1595" i="8"/>
  <c r="Q1594" i="8"/>
  <c r="P1594" i="8"/>
  <c r="O1594" i="8"/>
  <c r="Q1593" i="8"/>
  <c r="P1593" i="8"/>
  <c r="O1593" i="8"/>
  <c r="Q1592" i="8"/>
  <c r="P1592" i="8"/>
  <c r="O1592" i="8"/>
  <c r="Q1591" i="8"/>
  <c r="P1591" i="8"/>
  <c r="O1591" i="8"/>
  <c r="Q1590" i="8"/>
  <c r="P1590" i="8"/>
  <c r="O1590" i="8"/>
  <c r="Q1589" i="8"/>
  <c r="P1589" i="8"/>
  <c r="O1589" i="8"/>
  <c r="Q1588" i="8"/>
  <c r="P1588" i="8"/>
  <c r="O1588" i="8"/>
  <c r="Q1587" i="8"/>
  <c r="P1587" i="8"/>
  <c r="O1587" i="8"/>
  <c r="Q1586" i="8"/>
  <c r="P1586" i="8"/>
  <c r="O1586" i="8"/>
  <c r="Q1585" i="8"/>
  <c r="P1585" i="8"/>
  <c r="O1585" i="8"/>
  <c r="Q1584" i="8"/>
  <c r="P1584" i="8"/>
  <c r="O1584" i="8"/>
  <c r="Q1583" i="8"/>
  <c r="P1583" i="8"/>
  <c r="O1583" i="8"/>
  <c r="Q1582" i="8"/>
  <c r="P1582" i="8"/>
  <c r="O1582" i="8"/>
  <c r="Q1581" i="8"/>
  <c r="P1581" i="8"/>
  <c r="O1581" i="8"/>
  <c r="Q1580" i="8"/>
  <c r="P1580" i="8"/>
  <c r="O1580" i="8"/>
  <c r="Q1579" i="8"/>
  <c r="P1579" i="8"/>
  <c r="O1579" i="8"/>
  <c r="Q1578" i="8"/>
  <c r="P1578" i="8"/>
  <c r="O1578" i="8"/>
  <c r="Q1577" i="8"/>
  <c r="P1577" i="8"/>
  <c r="O1577" i="8"/>
  <c r="Q1576" i="8"/>
  <c r="P1576" i="8"/>
  <c r="O1576" i="8"/>
  <c r="Q1575" i="8"/>
  <c r="P1575" i="8"/>
  <c r="O1575" i="8"/>
  <c r="Q1574" i="8"/>
  <c r="P1574" i="8"/>
  <c r="O1574" i="8"/>
  <c r="Q1573" i="8"/>
  <c r="P1573" i="8"/>
  <c r="O1573" i="8"/>
  <c r="Q1572" i="8"/>
  <c r="P1572" i="8"/>
  <c r="O1572" i="8"/>
  <c r="Q1571" i="8"/>
  <c r="P1571" i="8"/>
  <c r="O1571" i="8"/>
  <c r="Q1570" i="8"/>
  <c r="P1570" i="8"/>
  <c r="O1570" i="8"/>
  <c r="Q1569" i="8"/>
  <c r="P1569" i="8"/>
  <c r="O1569" i="8"/>
  <c r="Q1568" i="8"/>
  <c r="P1568" i="8"/>
  <c r="O1568" i="8"/>
  <c r="Q1567" i="8"/>
  <c r="P1567" i="8"/>
  <c r="O1567" i="8"/>
  <c r="Q1566" i="8"/>
  <c r="P1566" i="8"/>
  <c r="O1566" i="8"/>
  <c r="Q1565" i="8"/>
  <c r="P1565" i="8"/>
  <c r="O1565" i="8"/>
  <c r="Q1564" i="8"/>
  <c r="P1564" i="8"/>
  <c r="O1564" i="8"/>
  <c r="Q1563" i="8"/>
  <c r="P1563" i="8"/>
  <c r="O1563" i="8"/>
  <c r="Q1562" i="8"/>
  <c r="P1562" i="8"/>
  <c r="O1562" i="8"/>
  <c r="Q1561" i="8"/>
  <c r="P1561" i="8"/>
  <c r="O1561" i="8"/>
  <c r="Q1560" i="8"/>
  <c r="P1560" i="8"/>
  <c r="O1560" i="8"/>
  <c r="Q1559" i="8"/>
  <c r="P1559" i="8"/>
  <c r="O1559" i="8"/>
  <c r="Q1558" i="8"/>
  <c r="P1558" i="8"/>
  <c r="O1558" i="8"/>
  <c r="Q1557" i="8"/>
  <c r="P1557" i="8"/>
  <c r="O1557" i="8"/>
  <c r="Q1556" i="8"/>
  <c r="P1556" i="8"/>
  <c r="O1556" i="8"/>
  <c r="Q1555" i="8"/>
  <c r="P1555" i="8"/>
  <c r="O1555" i="8"/>
  <c r="Q1554" i="8"/>
  <c r="P1554" i="8"/>
  <c r="O1554" i="8"/>
  <c r="Q1553" i="8"/>
  <c r="P1553" i="8"/>
  <c r="O1553" i="8"/>
  <c r="Q1552" i="8"/>
  <c r="P1552" i="8"/>
  <c r="O1552" i="8"/>
  <c r="Q1551" i="8"/>
  <c r="P1551" i="8"/>
  <c r="O1551" i="8"/>
  <c r="Q1550" i="8"/>
  <c r="P1550" i="8"/>
  <c r="O1550" i="8"/>
  <c r="Q1549" i="8"/>
  <c r="P1549" i="8"/>
  <c r="O1549" i="8"/>
  <c r="Q1548" i="8"/>
  <c r="P1548" i="8"/>
  <c r="O1548" i="8"/>
  <c r="Q1547" i="8"/>
  <c r="P1547" i="8"/>
  <c r="O1547" i="8"/>
  <c r="Q1546" i="8"/>
  <c r="P1546" i="8"/>
  <c r="O1546" i="8"/>
  <c r="Q1545" i="8"/>
  <c r="P1545" i="8"/>
  <c r="O1545" i="8"/>
  <c r="Q1544" i="8"/>
  <c r="P1544" i="8"/>
  <c r="O1544" i="8"/>
  <c r="Q1543" i="8"/>
  <c r="P1543" i="8"/>
  <c r="O1543" i="8"/>
  <c r="Q1542" i="8"/>
  <c r="P1542" i="8"/>
  <c r="O1542" i="8"/>
  <c r="Q1541" i="8"/>
  <c r="P1541" i="8"/>
  <c r="O1541" i="8"/>
  <c r="Q1540" i="8"/>
  <c r="P1540" i="8"/>
  <c r="O1540" i="8"/>
  <c r="Q1539" i="8"/>
  <c r="P1539" i="8"/>
  <c r="O1539" i="8"/>
  <c r="Q1538" i="8"/>
  <c r="P1538" i="8"/>
  <c r="O1538" i="8"/>
  <c r="Q1537" i="8"/>
  <c r="P1537" i="8"/>
  <c r="O1537" i="8"/>
  <c r="Q1536" i="8"/>
  <c r="P1536" i="8"/>
  <c r="O1536" i="8"/>
  <c r="Q1535" i="8"/>
  <c r="P1535" i="8"/>
  <c r="O1535" i="8"/>
  <c r="Q1534" i="8"/>
  <c r="P1534" i="8"/>
  <c r="O1534" i="8"/>
  <c r="Q1533" i="8"/>
  <c r="P1533" i="8"/>
  <c r="O1533" i="8"/>
  <c r="Q1532" i="8"/>
  <c r="P1532" i="8"/>
  <c r="O1532" i="8"/>
  <c r="Q1531" i="8"/>
  <c r="P1531" i="8"/>
  <c r="O1531" i="8"/>
  <c r="Q1530" i="8"/>
  <c r="P1530" i="8"/>
  <c r="O1530" i="8"/>
  <c r="Q1529" i="8"/>
  <c r="P1529" i="8"/>
  <c r="O1529" i="8"/>
  <c r="Q1528" i="8"/>
  <c r="P1528" i="8"/>
  <c r="O1528" i="8"/>
  <c r="Q1527" i="8"/>
  <c r="P1527" i="8"/>
  <c r="O1527" i="8"/>
  <c r="Q1526" i="8"/>
  <c r="P1526" i="8"/>
  <c r="O1526" i="8"/>
  <c r="Q1525" i="8"/>
  <c r="P1525" i="8"/>
  <c r="O1525" i="8"/>
  <c r="Q1524" i="8"/>
  <c r="P1524" i="8"/>
  <c r="O1524" i="8"/>
  <c r="Q1523" i="8"/>
  <c r="P1523" i="8"/>
  <c r="O1523" i="8"/>
  <c r="Q1522" i="8"/>
  <c r="P1522" i="8"/>
  <c r="O1522" i="8"/>
  <c r="Q1521" i="8"/>
  <c r="P1521" i="8"/>
  <c r="O1521" i="8"/>
  <c r="Q1520" i="8"/>
  <c r="P1520" i="8"/>
  <c r="O1520" i="8"/>
  <c r="Q1519" i="8"/>
  <c r="P1519" i="8"/>
  <c r="O1519" i="8"/>
  <c r="Q1518" i="8"/>
  <c r="P1518" i="8"/>
  <c r="O1518" i="8"/>
  <c r="Q1517" i="8"/>
  <c r="P1517" i="8"/>
  <c r="O1517" i="8"/>
  <c r="Q1516" i="8"/>
  <c r="P1516" i="8"/>
  <c r="O1516" i="8"/>
  <c r="Q1515" i="8"/>
  <c r="P1515" i="8"/>
  <c r="O1515" i="8"/>
  <c r="Q1514" i="8"/>
  <c r="P1514" i="8"/>
  <c r="O1514" i="8"/>
  <c r="Q1513" i="8"/>
  <c r="P1513" i="8"/>
  <c r="O1513" i="8"/>
  <c r="Q1512" i="8"/>
  <c r="P1512" i="8"/>
  <c r="O1512" i="8"/>
  <c r="Q1511" i="8"/>
  <c r="P1511" i="8"/>
  <c r="O1511" i="8"/>
  <c r="Q1510" i="8"/>
  <c r="P1510" i="8"/>
  <c r="O1510" i="8"/>
  <c r="Q1509" i="8"/>
  <c r="P1509" i="8"/>
  <c r="O1509" i="8"/>
  <c r="Q1508" i="8"/>
  <c r="P1508" i="8"/>
  <c r="O1508" i="8"/>
  <c r="Q1507" i="8"/>
  <c r="P1507" i="8"/>
  <c r="O1507" i="8"/>
  <c r="Q1506" i="8"/>
  <c r="P1506" i="8"/>
  <c r="O1506" i="8"/>
  <c r="Q1505" i="8"/>
  <c r="P1505" i="8"/>
  <c r="O1505" i="8"/>
  <c r="Q1504" i="8"/>
  <c r="P1504" i="8"/>
  <c r="O1504" i="8"/>
  <c r="Q1503" i="8"/>
  <c r="P1503" i="8"/>
  <c r="O1503" i="8"/>
  <c r="Q1502" i="8"/>
  <c r="P1502" i="8"/>
  <c r="O1502" i="8"/>
  <c r="Q1501" i="8"/>
  <c r="P1501" i="8"/>
  <c r="O1501" i="8"/>
  <c r="Q1500" i="8"/>
  <c r="P1500" i="8"/>
  <c r="O1500" i="8"/>
  <c r="Q1499" i="8"/>
  <c r="P1499" i="8"/>
  <c r="O1499" i="8"/>
  <c r="Q1498" i="8"/>
  <c r="P1498" i="8"/>
  <c r="O1498" i="8"/>
  <c r="Q1497" i="8"/>
  <c r="P1497" i="8"/>
  <c r="O1497" i="8"/>
  <c r="Q1496" i="8"/>
  <c r="P1496" i="8"/>
  <c r="O1496" i="8"/>
  <c r="Q1495" i="8"/>
  <c r="P1495" i="8"/>
  <c r="O1495" i="8"/>
  <c r="Q1494" i="8"/>
  <c r="P1494" i="8"/>
  <c r="O1494" i="8"/>
  <c r="Q1493" i="8"/>
  <c r="P1493" i="8"/>
  <c r="O1493" i="8"/>
  <c r="Q1492" i="8"/>
  <c r="P1492" i="8"/>
  <c r="O1492" i="8"/>
  <c r="Q1491" i="8"/>
  <c r="P1491" i="8"/>
  <c r="O1491" i="8"/>
  <c r="Q1490" i="8"/>
  <c r="P1490" i="8"/>
  <c r="O1490" i="8"/>
  <c r="Q1489" i="8"/>
  <c r="P1489" i="8"/>
  <c r="O1489" i="8"/>
  <c r="Q1488" i="8"/>
  <c r="P1488" i="8"/>
  <c r="O1488" i="8"/>
  <c r="Q1487" i="8"/>
  <c r="P1487" i="8"/>
  <c r="O1487" i="8"/>
  <c r="Q1486" i="8"/>
  <c r="P1486" i="8"/>
  <c r="O1486" i="8"/>
  <c r="Q1485" i="8"/>
  <c r="P1485" i="8"/>
  <c r="O1485" i="8"/>
  <c r="Q1484" i="8"/>
  <c r="P1484" i="8"/>
  <c r="O1484" i="8"/>
  <c r="Q1483" i="8"/>
  <c r="P1483" i="8"/>
  <c r="O1483" i="8"/>
  <c r="Q1482" i="8"/>
  <c r="P1482" i="8"/>
  <c r="O1482" i="8"/>
  <c r="Q1481" i="8"/>
  <c r="P1481" i="8"/>
  <c r="O1481" i="8"/>
  <c r="Q1480" i="8"/>
  <c r="P1480" i="8"/>
  <c r="O1480" i="8"/>
  <c r="Q1479" i="8"/>
  <c r="P1479" i="8"/>
  <c r="O1479" i="8"/>
  <c r="Q1478" i="8"/>
  <c r="P1478" i="8"/>
  <c r="O1478" i="8"/>
  <c r="Q1477" i="8"/>
  <c r="P1477" i="8"/>
  <c r="O1477" i="8"/>
  <c r="Q1476" i="8"/>
  <c r="P1476" i="8"/>
  <c r="O1476" i="8"/>
  <c r="Q1475" i="8"/>
  <c r="P1475" i="8"/>
  <c r="O1475" i="8"/>
  <c r="Q1474" i="8"/>
  <c r="P1474" i="8"/>
  <c r="O1474" i="8"/>
  <c r="Q1473" i="8"/>
  <c r="P1473" i="8"/>
  <c r="O1473" i="8"/>
  <c r="Q1472" i="8"/>
  <c r="P1472" i="8"/>
  <c r="O1472" i="8"/>
  <c r="Q1471" i="8"/>
  <c r="P1471" i="8"/>
  <c r="O1471" i="8"/>
  <c r="Q1470" i="8"/>
  <c r="P1470" i="8"/>
  <c r="O1470" i="8"/>
  <c r="Q1469" i="8"/>
  <c r="P1469" i="8"/>
  <c r="O1469" i="8"/>
  <c r="Q1468" i="8"/>
  <c r="P1468" i="8"/>
  <c r="O1468" i="8"/>
  <c r="Q1467" i="8"/>
  <c r="P1467" i="8"/>
  <c r="O1467" i="8"/>
  <c r="Q1466" i="8"/>
  <c r="P1466" i="8"/>
  <c r="O1466" i="8"/>
  <c r="Q1465" i="8"/>
  <c r="P1465" i="8"/>
  <c r="O1465" i="8"/>
  <c r="Q1464" i="8"/>
  <c r="P1464" i="8"/>
  <c r="O1464" i="8"/>
  <c r="Q1463" i="8"/>
  <c r="P1463" i="8"/>
  <c r="O1463" i="8"/>
  <c r="Q1462" i="8"/>
  <c r="P1462" i="8"/>
  <c r="O1462" i="8"/>
  <c r="Q1461" i="8"/>
  <c r="P1461" i="8"/>
  <c r="O1461" i="8"/>
  <c r="Q1460" i="8"/>
  <c r="P1460" i="8"/>
  <c r="O1460" i="8"/>
  <c r="Q1459" i="8"/>
  <c r="P1459" i="8"/>
  <c r="O1459" i="8"/>
  <c r="Q1458" i="8"/>
  <c r="P1458" i="8"/>
  <c r="O1458" i="8"/>
  <c r="Q1457" i="8"/>
  <c r="P1457" i="8"/>
  <c r="O1457" i="8"/>
  <c r="Q1456" i="8"/>
  <c r="P1456" i="8"/>
  <c r="O1456" i="8"/>
  <c r="Q1455" i="8"/>
  <c r="P1455" i="8"/>
  <c r="O1455" i="8"/>
  <c r="Q1454" i="8"/>
  <c r="P1454" i="8"/>
  <c r="O1454" i="8"/>
  <c r="Q1453" i="8"/>
  <c r="P1453" i="8"/>
  <c r="O1453" i="8"/>
  <c r="Q1452" i="8"/>
  <c r="P1452" i="8"/>
  <c r="O1452" i="8"/>
  <c r="Q1451" i="8"/>
  <c r="P1451" i="8"/>
  <c r="O1451" i="8"/>
  <c r="Q1450" i="8"/>
  <c r="P1450" i="8"/>
  <c r="O1450" i="8"/>
  <c r="Q1449" i="8"/>
  <c r="P1449" i="8"/>
  <c r="O1449" i="8"/>
  <c r="Q1448" i="8"/>
  <c r="P1448" i="8"/>
  <c r="O1448" i="8"/>
  <c r="Q1447" i="8"/>
  <c r="P1447" i="8"/>
  <c r="O1447" i="8"/>
  <c r="Q1446" i="8"/>
  <c r="P1446" i="8"/>
  <c r="O1446" i="8"/>
  <c r="Q1445" i="8"/>
  <c r="P1445" i="8"/>
  <c r="O1445" i="8"/>
  <c r="Q1444" i="8"/>
  <c r="P1444" i="8"/>
  <c r="O1444" i="8"/>
  <c r="Q1443" i="8"/>
  <c r="P1443" i="8"/>
  <c r="O1443" i="8"/>
  <c r="Q1442" i="8"/>
  <c r="P1442" i="8"/>
  <c r="O1442" i="8"/>
  <c r="Q1441" i="8"/>
  <c r="P1441" i="8"/>
  <c r="O1441" i="8"/>
  <c r="Q1440" i="8"/>
  <c r="P1440" i="8"/>
  <c r="O1440" i="8"/>
  <c r="Q1439" i="8"/>
  <c r="P1439" i="8"/>
  <c r="O1439" i="8"/>
  <c r="Q1438" i="8"/>
  <c r="P1438" i="8"/>
  <c r="O1438" i="8"/>
  <c r="Q1437" i="8"/>
  <c r="P1437" i="8"/>
  <c r="O1437" i="8"/>
  <c r="Q1436" i="8"/>
  <c r="P1436" i="8"/>
  <c r="O1436" i="8"/>
  <c r="Q1435" i="8"/>
  <c r="P1435" i="8"/>
  <c r="O1435" i="8"/>
  <c r="Q1434" i="8"/>
  <c r="P1434" i="8"/>
  <c r="O1434" i="8"/>
  <c r="Q1433" i="8"/>
  <c r="P1433" i="8"/>
  <c r="O1433" i="8"/>
  <c r="Q1432" i="8"/>
  <c r="P1432" i="8"/>
  <c r="O1432" i="8"/>
  <c r="Q1431" i="8"/>
  <c r="P1431" i="8"/>
  <c r="O1431" i="8"/>
  <c r="Q1430" i="8"/>
  <c r="P1430" i="8"/>
  <c r="O1430" i="8"/>
  <c r="Q1429" i="8"/>
  <c r="P1429" i="8"/>
  <c r="O1429" i="8"/>
  <c r="Q1428" i="8"/>
  <c r="P1428" i="8"/>
  <c r="O1428" i="8"/>
  <c r="Q1427" i="8"/>
  <c r="P1427" i="8"/>
  <c r="O1427" i="8"/>
  <c r="Q1426" i="8"/>
  <c r="P1426" i="8"/>
  <c r="O1426" i="8"/>
  <c r="Q1425" i="8"/>
  <c r="P1425" i="8"/>
  <c r="O1425" i="8"/>
  <c r="Q1424" i="8"/>
  <c r="P1424" i="8"/>
  <c r="O1424" i="8"/>
  <c r="Q1423" i="8"/>
  <c r="P1423" i="8"/>
  <c r="O1423" i="8"/>
  <c r="Q1422" i="8"/>
  <c r="P1422" i="8"/>
  <c r="O1422" i="8"/>
  <c r="Q1421" i="8"/>
  <c r="P1421" i="8"/>
  <c r="O1421" i="8"/>
  <c r="Q1420" i="8"/>
  <c r="P1420" i="8"/>
  <c r="O1420" i="8"/>
  <c r="Q1419" i="8"/>
  <c r="P1419" i="8"/>
  <c r="O1419" i="8"/>
  <c r="Q1418" i="8"/>
  <c r="P1418" i="8"/>
  <c r="O1418" i="8"/>
  <c r="Q1417" i="8"/>
  <c r="P1417" i="8"/>
  <c r="O1417" i="8"/>
  <c r="Q1416" i="8"/>
  <c r="P1416" i="8"/>
  <c r="O1416" i="8"/>
  <c r="Q1415" i="8"/>
  <c r="P1415" i="8"/>
  <c r="O1415" i="8"/>
  <c r="Q1414" i="8"/>
  <c r="P1414" i="8"/>
  <c r="O1414" i="8"/>
  <c r="Q1413" i="8"/>
  <c r="P1413" i="8"/>
  <c r="O1413" i="8"/>
  <c r="Q1412" i="8"/>
  <c r="P1412" i="8"/>
  <c r="O1412" i="8"/>
  <c r="Q1411" i="8"/>
  <c r="P1411" i="8"/>
  <c r="O1411" i="8"/>
  <c r="Q1410" i="8"/>
  <c r="P1410" i="8"/>
  <c r="O1410" i="8"/>
  <c r="Q1409" i="8"/>
  <c r="P1409" i="8"/>
  <c r="O1409" i="8"/>
  <c r="Q1408" i="8"/>
  <c r="P1408" i="8"/>
  <c r="O1408" i="8"/>
  <c r="Q1407" i="8"/>
  <c r="P1407" i="8"/>
  <c r="O1407" i="8"/>
  <c r="Q1406" i="8"/>
  <c r="P1406" i="8"/>
  <c r="O1406" i="8"/>
  <c r="Q1405" i="8"/>
  <c r="P1405" i="8"/>
  <c r="O1405" i="8"/>
  <c r="Q1404" i="8"/>
  <c r="P1404" i="8"/>
  <c r="O1404" i="8"/>
  <c r="Q1403" i="8"/>
  <c r="P1403" i="8"/>
  <c r="O1403" i="8"/>
  <c r="Q1402" i="8"/>
  <c r="P1402" i="8"/>
  <c r="O1402" i="8"/>
  <c r="Q1401" i="8"/>
  <c r="P1401" i="8"/>
  <c r="O1401" i="8"/>
  <c r="Q1400" i="8"/>
  <c r="P1400" i="8"/>
  <c r="O1400" i="8"/>
  <c r="Q1399" i="8"/>
  <c r="P1399" i="8"/>
  <c r="O1399" i="8"/>
  <c r="Q1398" i="8"/>
  <c r="P1398" i="8"/>
  <c r="O1398" i="8"/>
  <c r="Q1397" i="8"/>
  <c r="P1397" i="8"/>
  <c r="O1397" i="8"/>
  <c r="Q1396" i="8"/>
  <c r="P1396" i="8"/>
  <c r="O1396" i="8"/>
  <c r="Q1395" i="8"/>
  <c r="P1395" i="8"/>
  <c r="O1395" i="8"/>
  <c r="Q1394" i="8"/>
  <c r="P1394" i="8"/>
  <c r="O1394" i="8"/>
  <c r="Q1393" i="8"/>
  <c r="P1393" i="8"/>
  <c r="O1393" i="8"/>
  <c r="Q1392" i="8"/>
  <c r="P1392" i="8"/>
  <c r="O1392" i="8"/>
  <c r="Q1391" i="8"/>
  <c r="P1391" i="8"/>
  <c r="O1391" i="8"/>
  <c r="Q1390" i="8"/>
  <c r="P1390" i="8"/>
  <c r="O1390" i="8"/>
  <c r="Q1389" i="8"/>
  <c r="P1389" i="8"/>
  <c r="O1389" i="8"/>
  <c r="Q1388" i="8"/>
  <c r="P1388" i="8"/>
  <c r="O1388" i="8"/>
  <c r="Q1387" i="8"/>
  <c r="P1387" i="8"/>
  <c r="O1387" i="8"/>
  <c r="Q1386" i="8"/>
  <c r="P1386" i="8"/>
  <c r="O1386" i="8"/>
  <c r="Q1385" i="8"/>
  <c r="P1385" i="8"/>
  <c r="O1385" i="8"/>
  <c r="Q1384" i="8"/>
  <c r="P1384" i="8"/>
  <c r="O1384" i="8"/>
  <c r="Q1383" i="8"/>
  <c r="P1383" i="8"/>
  <c r="O1383" i="8"/>
  <c r="Q1382" i="8"/>
  <c r="P1382" i="8"/>
  <c r="O1382" i="8"/>
  <c r="Q1381" i="8"/>
  <c r="P1381" i="8"/>
  <c r="O1381" i="8"/>
  <c r="Q1380" i="8"/>
  <c r="P1380" i="8"/>
  <c r="O1380" i="8"/>
  <c r="Q1379" i="8"/>
  <c r="P1379" i="8"/>
  <c r="O1379" i="8"/>
  <c r="Q1378" i="8"/>
  <c r="P1378" i="8"/>
  <c r="O1378" i="8"/>
  <c r="Q1377" i="8"/>
  <c r="P1377" i="8"/>
  <c r="O1377" i="8"/>
  <c r="Q1376" i="8"/>
  <c r="P1376" i="8"/>
  <c r="O1376" i="8"/>
  <c r="Q1375" i="8"/>
  <c r="P1375" i="8"/>
  <c r="O1375" i="8"/>
  <c r="Q1374" i="8"/>
  <c r="P1374" i="8"/>
  <c r="O1374" i="8"/>
  <c r="Q1373" i="8"/>
  <c r="P1373" i="8"/>
  <c r="O1373" i="8"/>
  <c r="Q1372" i="8"/>
  <c r="P1372" i="8"/>
  <c r="O1372" i="8"/>
  <c r="Q1371" i="8"/>
  <c r="P1371" i="8"/>
  <c r="O1371" i="8"/>
  <c r="Q1370" i="8"/>
  <c r="P1370" i="8"/>
  <c r="O1370" i="8"/>
  <c r="Q1369" i="8"/>
  <c r="P1369" i="8"/>
  <c r="O1369" i="8"/>
  <c r="Q1368" i="8"/>
  <c r="P1368" i="8"/>
  <c r="O1368" i="8"/>
  <c r="Q1367" i="8"/>
  <c r="P1367" i="8"/>
  <c r="O1367" i="8"/>
  <c r="Q1366" i="8"/>
  <c r="P1366" i="8"/>
  <c r="O1366" i="8"/>
  <c r="Q1365" i="8"/>
  <c r="P1365" i="8"/>
  <c r="O1365" i="8"/>
  <c r="Q1364" i="8"/>
  <c r="P1364" i="8"/>
  <c r="O1364" i="8"/>
  <c r="Q1363" i="8"/>
  <c r="P1363" i="8"/>
  <c r="O1363" i="8"/>
  <c r="Q1362" i="8"/>
  <c r="P1362" i="8"/>
  <c r="O1362" i="8"/>
  <c r="Q1361" i="8"/>
  <c r="P1361" i="8"/>
  <c r="O1361" i="8"/>
  <c r="Q1360" i="8"/>
  <c r="P1360" i="8"/>
  <c r="O1360" i="8"/>
  <c r="Q1359" i="8"/>
  <c r="P1359" i="8"/>
  <c r="O1359" i="8"/>
  <c r="Q1358" i="8"/>
  <c r="P1358" i="8"/>
  <c r="O1358" i="8"/>
  <c r="Q1357" i="8"/>
  <c r="P1357" i="8"/>
  <c r="O1357" i="8"/>
  <c r="Q1356" i="8"/>
  <c r="P1356" i="8"/>
  <c r="O1356" i="8"/>
  <c r="Q1355" i="8"/>
  <c r="P1355" i="8"/>
  <c r="O1355" i="8"/>
  <c r="Q1354" i="8"/>
  <c r="P1354" i="8"/>
  <c r="O1354" i="8"/>
  <c r="Q1353" i="8"/>
  <c r="P1353" i="8"/>
  <c r="O1353" i="8"/>
  <c r="Q1352" i="8"/>
  <c r="P1352" i="8"/>
  <c r="O1352" i="8"/>
  <c r="Q1351" i="8"/>
  <c r="P1351" i="8"/>
  <c r="O1351" i="8"/>
  <c r="Q1350" i="8"/>
  <c r="P1350" i="8"/>
  <c r="O1350" i="8"/>
  <c r="Q1349" i="8"/>
  <c r="P1349" i="8"/>
  <c r="O1349" i="8"/>
  <c r="Q1348" i="8"/>
  <c r="P1348" i="8"/>
  <c r="O1348" i="8"/>
  <c r="Q1347" i="8"/>
  <c r="P1347" i="8"/>
  <c r="O1347" i="8"/>
  <c r="Q1346" i="8"/>
  <c r="P1346" i="8"/>
  <c r="O1346" i="8"/>
  <c r="Q1345" i="8"/>
  <c r="P1345" i="8"/>
  <c r="O1345" i="8"/>
  <c r="Q1344" i="8"/>
  <c r="P1344" i="8"/>
  <c r="O1344" i="8"/>
  <c r="Q1343" i="8"/>
  <c r="P1343" i="8"/>
  <c r="O1343" i="8"/>
  <c r="Q1342" i="8"/>
  <c r="P1342" i="8"/>
  <c r="O1342" i="8"/>
  <c r="Q1341" i="8"/>
  <c r="P1341" i="8"/>
  <c r="O1341" i="8"/>
  <c r="Q1340" i="8"/>
  <c r="P1340" i="8"/>
  <c r="O1340" i="8"/>
  <c r="Q1339" i="8"/>
  <c r="P1339" i="8"/>
  <c r="O1339" i="8"/>
  <c r="Q1338" i="8"/>
  <c r="P1338" i="8"/>
  <c r="O1338" i="8"/>
  <c r="Q1337" i="8"/>
  <c r="P1337" i="8"/>
  <c r="O1337" i="8"/>
  <c r="Q1336" i="8"/>
  <c r="P1336" i="8"/>
  <c r="O1336" i="8"/>
  <c r="Q1335" i="8"/>
  <c r="P1335" i="8"/>
  <c r="O1335" i="8"/>
  <c r="Q1334" i="8"/>
  <c r="P1334" i="8"/>
  <c r="O1334" i="8"/>
  <c r="Q1333" i="8"/>
  <c r="P1333" i="8"/>
  <c r="O1333" i="8"/>
  <c r="Q1332" i="8"/>
  <c r="P1332" i="8"/>
  <c r="O1332" i="8"/>
  <c r="Q1331" i="8"/>
  <c r="P1331" i="8"/>
  <c r="O1331" i="8"/>
  <c r="Q1330" i="8"/>
  <c r="P1330" i="8"/>
  <c r="O1330" i="8"/>
  <c r="Q1329" i="8"/>
  <c r="P1329" i="8"/>
  <c r="O1329" i="8"/>
  <c r="Q1328" i="8"/>
  <c r="P1328" i="8"/>
  <c r="O1328" i="8"/>
  <c r="Q1327" i="8"/>
  <c r="P1327" i="8"/>
  <c r="O1327" i="8"/>
  <c r="Q1326" i="8"/>
  <c r="P1326" i="8"/>
  <c r="O1326" i="8"/>
  <c r="Q1325" i="8"/>
  <c r="P1325" i="8"/>
  <c r="O1325" i="8"/>
  <c r="Q1324" i="8"/>
  <c r="P1324" i="8"/>
  <c r="O1324" i="8"/>
  <c r="Q1323" i="8"/>
  <c r="P1323" i="8"/>
  <c r="O1323" i="8"/>
  <c r="Q1322" i="8"/>
  <c r="P1322" i="8"/>
  <c r="O1322" i="8"/>
  <c r="Q1321" i="8"/>
  <c r="P1321" i="8"/>
  <c r="O1321" i="8"/>
  <c r="Q1320" i="8"/>
  <c r="P1320" i="8"/>
  <c r="O1320" i="8"/>
  <c r="Q1319" i="8"/>
  <c r="P1319" i="8"/>
  <c r="O1319" i="8"/>
  <c r="Q1318" i="8"/>
  <c r="P1318" i="8"/>
  <c r="O1318" i="8"/>
  <c r="Q1317" i="8"/>
  <c r="P1317" i="8"/>
  <c r="O1317" i="8"/>
  <c r="Q1316" i="8"/>
  <c r="P1316" i="8"/>
  <c r="O1316" i="8"/>
  <c r="Q1315" i="8"/>
  <c r="P1315" i="8"/>
  <c r="O1315" i="8"/>
  <c r="Q1314" i="8"/>
  <c r="P1314" i="8"/>
  <c r="O1314" i="8"/>
  <c r="Q1313" i="8"/>
  <c r="P1313" i="8"/>
  <c r="O1313" i="8"/>
  <c r="Q1312" i="8"/>
  <c r="P1312" i="8"/>
  <c r="O1312" i="8"/>
  <c r="Q1311" i="8"/>
  <c r="P1311" i="8"/>
  <c r="O1311" i="8"/>
  <c r="Q1310" i="8"/>
  <c r="P1310" i="8"/>
  <c r="O1310" i="8"/>
  <c r="Q1309" i="8"/>
  <c r="P1309" i="8"/>
  <c r="O1309" i="8"/>
  <c r="Q1308" i="8"/>
  <c r="P1308" i="8"/>
  <c r="O1308" i="8"/>
  <c r="Q1307" i="8"/>
  <c r="P1307" i="8"/>
  <c r="O1307" i="8"/>
  <c r="Q1306" i="8"/>
  <c r="P1306" i="8"/>
  <c r="O1306" i="8"/>
  <c r="Q1305" i="8"/>
  <c r="P1305" i="8"/>
  <c r="O1305" i="8"/>
  <c r="Q1304" i="8"/>
  <c r="P1304" i="8"/>
  <c r="O1304" i="8"/>
  <c r="Q1303" i="8"/>
  <c r="P1303" i="8"/>
  <c r="O1303" i="8"/>
  <c r="Q1302" i="8"/>
  <c r="P1302" i="8"/>
  <c r="O1302" i="8"/>
  <c r="Q1301" i="8"/>
  <c r="P1301" i="8"/>
  <c r="O1301" i="8"/>
  <c r="Q1300" i="8"/>
  <c r="P1300" i="8"/>
  <c r="O1300" i="8"/>
  <c r="Q1299" i="8"/>
  <c r="P1299" i="8"/>
  <c r="O1299" i="8"/>
  <c r="Q1298" i="8"/>
  <c r="P1298" i="8"/>
  <c r="O1298" i="8"/>
  <c r="Q1297" i="8"/>
  <c r="P1297" i="8"/>
  <c r="O1297" i="8"/>
  <c r="Q1296" i="8"/>
  <c r="P1296" i="8"/>
  <c r="O1296" i="8"/>
  <c r="Q1295" i="8"/>
  <c r="P1295" i="8"/>
  <c r="O1295" i="8"/>
  <c r="Q1294" i="8"/>
  <c r="P1294" i="8"/>
  <c r="O1294" i="8"/>
  <c r="Q1293" i="8"/>
  <c r="P1293" i="8"/>
  <c r="O1293" i="8"/>
  <c r="Q1292" i="8"/>
  <c r="P1292" i="8"/>
  <c r="O1292" i="8"/>
  <c r="Q1291" i="8"/>
  <c r="P1291" i="8"/>
  <c r="O1291" i="8"/>
  <c r="Q1290" i="8"/>
  <c r="P1290" i="8"/>
  <c r="O1290" i="8"/>
  <c r="Q1289" i="8"/>
  <c r="P1289" i="8"/>
  <c r="O1289" i="8"/>
  <c r="Q1288" i="8"/>
  <c r="P1288" i="8"/>
  <c r="O1288" i="8"/>
  <c r="Q1287" i="8"/>
  <c r="P1287" i="8"/>
  <c r="O1287" i="8"/>
  <c r="Q1286" i="8"/>
  <c r="P1286" i="8"/>
  <c r="O1286" i="8"/>
  <c r="Q1285" i="8"/>
  <c r="P1285" i="8"/>
  <c r="O1285" i="8"/>
  <c r="Q1284" i="8"/>
  <c r="P1284" i="8"/>
  <c r="O1284" i="8"/>
  <c r="Q1283" i="8"/>
  <c r="P1283" i="8"/>
  <c r="O1283" i="8"/>
  <c r="Q1282" i="8"/>
  <c r="P1282" i="8"/>
  <c r="O1282" i="8"/>
  <c r="Q1281" i="8"/>
  <c r="P1281" i="8"/>
  <c r="O1281" i="8"/>
  <c r="Q1280" i="8"/>
  <c r="P1280" i="8"/>
  <c r="O1280" i="8"/>
  <c r="Q1279" i="8"/>
  <c r="P1279" i="8"/>
  <c r="O1279" i="8"/>
  <c r="Q1278" i="8"/>
  <c r="P1278" i="8"/>
  <c r="O1278" i="8"/>
  <c r="Q1277" i="8"/>
  <c r="P1277" i="8"/>
  <c r="O1277" i="8"/>
  <c r="Q1276" i="8"/>
  <c r="P1276" i="8"/>
  <c r="O1276" i="8"/>
  <c r="Q1275" i="8"/>
  <c r="P1275" i="8"/>
  <c r="O1275" i="8"/>
  <c r="Q1274" i="8"/>
  <c r="P1274" i="8"/>
  <c r="O1274" i="8"/>
  <c r="Q1273" i="8"/>
  <c r="P1273" i="8"/>
  <c r="O1273" i="8"/>
  <c r="Q1272" i="8"/>
  <c r="P1272" i="8"/>
  <c r="O1272" i="8"/>
  <c r="Q1271" i="8"/>
  <c r="P1271" i="8"/>
  <c r="O1271" i="8"/>
  <c r="Q1270" i="8"/>
  <c r="P1270" i="8"/>
  <c r="O1270" i="8"/>
  <c r="Q1269" i="8"/>
  <c r="P1269" i="8"/>
  <c r="O1269" i="8"/>
  <c r="Q1268" i="8"/>
  <c r="P1268" i="8"/>
  <c r="O1268" i="8"/>
  <c r="Q1267" i="8"/>
  <c r="P1267" i="8"/>
  <c r="O1267" i="8"/>
  <c r="Q1266" i="8"/>
  <c r="P1266" i="8"/>
  <c r="O1266" i="8"/>
  <c r="Q1265" i="8"/>
  <c r="P1265" i="8"/>
  <c r="O1265" i="8"/>
  <c r="Q1264" i="8"/>
  <c r="P1264" i="8"/>
  <c r="O1264" i="8"/>
  <c r="Q1263" i="8"/>
  <c r="P1263" i="8"/>
  <c r="O1263" i="8"/>
  <c r="Q1262" i="8"/>
  <c r="P1262" i="8"/>
  <c r="O1262" i="8"/>
  <c r="Q1261" i="8"/>
  <c r="P1261" i="8"/>
  <c r="O1261" i="8"/>
  <c r="Q1260" i="8"/>
  <c r="P1260" i="8"/>
  <c r="O1260" i="8"/>
  <c r="Q1259" i="8"/>
  <c r="P1259" i="8"/>
  <c r="O1259" i="8"/>
  <c r="Q1258" i="8"/>
  <c r="P1258" i="8"/>
  <c r="O1258" i="8"/>
  <c r="Q1257" i="8"/>
  <c r="P1257" i="8"/>
  <c r="O1257" i="8"/>
  <c r="Q1256" i="8"/>
  <c r="P1256" i="8"/>
  <c r="O1256" i="8"/>
  <c r="Q1255" i="8"/>
  <c r="P1255" i="8"/>
  <c r="O1255" i="8"/>
  <c r="Q1254" i="8"/>
  <c r="P1254" i="8"/>
  <c r="O1254" i="8"/>
  <c r="Q1253" i="8"/>
  <c r="P1253" i="8"/>
  <c r="O1253" i="8"/>
  <c r="Q1252" i="8"/>
  <c r="P1252" i="8"/>
  <c r="O1252" i="8"/>
  <c r="Q1251" i="8"/>
  <c r="P1251" i="8"/>
  <c r="O1251" i="8"/>
  <c r="Q1250" i="8"/>
  <c r="P1250" i="8"/>
  <c r="O1250" i="8"/>
  <c r="Q1249" i="8"/>
  <c r="P1249" i="8"/>
  <c r="O1249" i="8"/>
  <c r="Q1248" i="8"/>
  <c r="P1248" i="8"/>
  <c r="O1248" i="8"/>
  <c r="Q1247" i="8"/>
  <c r="P1247" i="8"/>
  <c r="O1247" i="8"/>
  <c r="Q1246" i="8"/>
  <c r="P1246" i="8"/>
  <c r="O1246" i="8"/>
  <c r="Q1245" i="8"/>
  <c r="P1245" i="8"/>
  <c r="O1245" i="8"/>
  <c r="Q1244" i="8"/>
  <c r="P1244" i="8"/>
  <c r="O1244" i="8"/>
  <c r="Q1243" i="8"/>
  <c r="P1243" i="8"/>
  <c r="O1243" i="8"/>
  <c r="Q1242" i="8"/>
  <c r="P1242" i="8"/>
  <c r="O1242" i="8"/>
  <c r="Q1241" i="8"/>
  <c r="P1241" i="8"/>
  <c r="O1241" i="8"/>
  <c r="Q1240" i="8"/>
  <c r="P1240" i="8"/>
  <c r="O1240" i="8"/>
  <c r="Q1239" i="8"/>
  <c r="P1239" i="8"/>
  <c r="O1239" i="8"/>
  <c r="Q1238" i="8"/>
  <c r="P1238" i="8"/>
  <c r="O1238" i="8"/>
  <c r="Q1237" i="8"/>
  <c r="P1237" i="8"/>
  <c r="O1237" i="8"/>
  <c r="Q1236" i="8"/>
  <c r="P1236" i="8"/>
  <c r="O1236" i="8"/>
  <c r="Q1235" i="8"/>
  <c r="P1235" i="8"/>
  <c r="O1235" i="8"/>
  <c r="Q1234" i="8"/>
  <c r="P1234" i="8"/>
  <c r="O1234" i="8"/>
  <c r="Q1233" i="8"/>
  <c r="P1233" i="8"/>
  <c r="O1233" i="8"/>
  <c r="Q1232" i="8"/>
  <c r="P1232" i="8"/>
  <c r="O1232" i="8"/>
  <c r="Q1231" i="8"/>
  <c r="P1231" i="8"/>
  <c r="O1231" i="8"/>
  <c r="Q1230" i="8"/>
  <c r="P1230" i="8"/>
  <c r="O1230" i="8"/>
  <c r="Q1229" i="8"/>
  <c r="P1229" i="8"/>
  <c r="O1229" i="8"/>
  <c r="Q1228" i="8"/>
  <c r="P1228" i="8"/>
  <c r="O1228" i="8"/>
  <c r="Q1227" i="8"/>
  <c r="P1227" i="8"/>
  <c r="O1227" i="8"/>
  <c r="Q1226" i="8"/>
  <c r="P1226" i="8"/>
  <c r="O1226" i="8"/>
  <c r="Q1225" i="8"/>
  <c r="P1225" i="8"/>
  <c r="O1225" i="8"/>
  <c r="Q1224" i="8"/>
  <c r="P1224" i="8"/>
  <c r="O1224" i="8"/>
  <c r="Q1223" i="8"/>
  <c r="P1223" i="8"/>
  <c r="O1223" i="8"/>
  <c r="Q1222" i="8"/>
  <c r="P1222" i="8"/>
  <c r="O1222" i="8"/>
  <c r="Q1221" i="8"/>
  <c r="P1221" i="8"/>
  <c r="O1221" i="8"/>
  <c r="Q1220" i="8"/>
  <c r="P1220" i="8"/>
  <c r="O1220" i="8"/>
  <c r="Q1219" i="8"/>
  <c r="P1219" i="8"/>
  <c r="O1219" i="8"/>
  <c r="Q1218" i="8"/>
  <c r="P1218" i="8"/>
  <c r="O1218" i="8"/>
  <c r="Q1217" i="8"/>
  <c r="P1217" i="8"/>
  <c r="O1217" i="8"/>
  <c r="Q1216" i="8"/>
  <c r="P1216" i="8"/>
  <c r="O1216" i="8"/>
  <c r="Q1215" i="8"/>
  <c r="P1215" i="8"/>
  <c r="O1215" i="8"/>
  <c r="Q1214" i="8"/>
  <c r="P1214" i="8"/>
  <c r="O1214" i="8"/>
  <c r="Q1213" i="8"/>
  <c r="P1213" i="8"/>
  <c r="O1213" i="8"/>
  <c r="Q1212" i="8"/>
  <c r="P1212" i="8"/>
  <c r="O1212" i="8"/>
  <c r="Q1211" i="8"/>
  <c r="P1211" i="8"/>
  <c r="O1211" i="8"/>
  <c r="Q1210" i="8"/>
  <c r="P1210" i="8"/>
  <c r="O1210" i="8"/>
  <c r="Q1209" i="8"/>
  <c r="P1209" i="8"/>
  <c r="O1209" i="8"/>
  <c r="Q1208" i="8"/>
  <c r="P1208" i="8"/>
  <c r="O1208" i="8"/>
  <c r="Q1207" i="8"/>
  <c r="P1207" i="8"/>
  <c r="O1207" i="8"/>
  <c r="Q1206" i="8"/>
  <c r="P1206" i="8"/>
  <c r="O1206" i="8"/>
  <c r="Q1205" i="8"/>
  <c r="P1205" i="8"/>
  <c r="O1205" i="8"/>
  <c r="Q1204" i="8"/>
  <c r="P1204" i="8"/>
  <c r="O1204" i="8"/>
  <c r="Q1203" i="8"/>
  <c r="P1203" i="8"/>
  <c r="O1203" i="8"/>
  <c r="Q1202" i="8"/>
  <c r="P1202" i="8"/>
  <c r="O1202" i="8"/>
  <c r="Q1201" i="8"/>
  <c r="P1201" i="8"/>
  <c r="O1201" i="8"/>
  <c r="Q1200" i="8"/>
  <c r="P1200" i="8"/>
  <c r="O1200" i="8"/>
  <c r="Q1199" i="8"/>
  <c r="P1199" i="8"/>
  <c r="O1199" i="8"/>
  <c r="Q1198" i="8"/>
  <c r="P1198" i="8"/>
  <c r="O1198" i="8"/>
  <c r="Q1197" i="8"/>
  <c r="P1197" i="8"/>
  <c r="O1197" i="8"/>
  <c r="Q1196" i="8"/>
  <c r="P1196" i="8"/>
  <c r="O1196" i="8"/>
  <c r="Q1195" i="8"/>
  <c r="P1195" i="8"/>
  <c r="O1195" i="8"/>
  <c r="Q1194" i="8"/>
  <c r="P1194" i="8"/>
  <c r="O1194" i="8"/>
  <c r="Q1193" i="8"/>
  <c r="P1193" i="8"/>
  <c r="O1193" i="8"/>
  <c r="Q1192" i="8"/>
  <c r="P1192" i="8"/>
  <c r="O1192" i="8"/>
  <c r="Q1191" i="8"/>
  <c r="P1191" i="8"/>
  <c r="O1191" i="8"/>
  <c r="Q1190" i="8"/>
  <c r="P1190" i="8"/>
  <c r="O1190" i="8"/>
  <c r="Q1189" i="8"/>
  <c r="P1189" i="8"/>
  <c r="O1189" i="8"/>
  <c r="Q1188" i="8"/>
  <c r="P1188" i="8"/>
  <c r="O1188" i="8"/>
  <c r="Q1187" i="8"/>
  <c r="P1187" i="8"/>
  <c r="O1187" i="8"/>
  <c r="Q1186" i="8"/>
  <c r="P1186" i="8"/>
  <c r="O1186" i="8"/>
  <c r="Q1185" i="8"/>
  <c r="P1185" i="8"/>
  <c r="O1185" i="8"/>
  <c r="Q1184" i="8"/>
  <c r="P1184" i="8"/>
  <c r="O1184" i="8"/>
  <c r="Q1183" i="8"/>
  <c r="P1183" i="8"/>
  <c r="O1183" i="8"/>
  <c r="Q1182" i="8"/>
  <c r="P1182" i="8"/>
  <c r="O1182" i="8"/>
  <c r="Q1181" i="8"/>
  <c r="P1181" i="8"/>
  <c r="O1181" i="8"/>
  <c r="Q1180" i="8"/>
  <c r="P1180" i="8"/>
  <c r="O1180" i="8"/>
  <c r="Q1179" i="8"/>
  <c r="P1179" i="8"/>
  <c r="O1179" i="8"/>
  <c r="Q1178" i="8"/>
  <c r="P1178" i="8"/>
  <c r="O1178" i="8"/>
  <c r="Q1177" i="8"/>
  <c r="P1177" i="8"/>
  <c r="O1177" i="8"/>
  <c r="Q1176" i="8"/>
  <c r="P1176" i="8"/>
  <c r="O1176" i="8"/>
  <c r="Q1175" i="8"/>
  <c r="P1175" i="8"/>
  <c r="O1175" i="8"/>
  <c r="Q1174" i="8"/>
  <c r="P1174" i="8"/>
  <c r="O1174" i="8"/>
  <c r="Q1173" i="8"/>
  <c r="P1173" i="8"/>
  <c r="O1173" i="8"/>
  <c r="Q1172" i="8"/>
  <c r="P1172" i="8"/>
  <c r="O1172" i="8"/>
  <c r="Q1171" i="8"/>
  <c r="P1171" i="8"/>
  <c r="O1171" i="8"/>
  <c r="Q1170" i="8"/>
  <c r="P1170" i="8"/>
  <c r="O1170" i="8"/>
  <c r="Q1169" i="8"/>
  <c r="P1169" i="8"/>
  <c r="O1169" i="8"/>
  <c r="Q1168" i="8"/>
  <c r="P1168" i="8"/>
  <c r="O1168" i="8"/>
  <c r="Q1167" i="8"/>
  <c r="P1167" i="8"/>
  <c r="O1167" i="8"/>
  <c r="Q1166" i="8"/>
  <c r="P1166" i="8"/>
  <c r="O1166" i="8"/>
  <c r="Q1165" i="8"/>
  <c r="P1165" i="8"/>
  <c r="O1165" i="8"/>
  <c r="Q1164" i="8"/>
  <c r="P1164" i="8"/>
  <c r="O1164" i="8"/>
  <c r="Q1163" i="8"/>
  <c r="P1163" i="8"/>
  <c r="O1163" i="8"/>
  <c r="Q1162" i="8"/>
  <c r="P1162" i="8"/>
  <c r="O1162" i="8"/>
  <c r="Q1161" i="8"/>
  <c r="P1161" i="8"/>
  <c r="O1161" i="8"/>
  <c r="Q1160" i="8"/>
  <c r="P1160" i="8"/>
  <c r="O1160" i="8"/>
  <c r="Q1159" i="8"/>
  <c r="P1159" i="8"/>
  <c r="O1159" i="8"/>
  <c r="Q1158" i="8"/>
  <c r="P1158" i="8"/>
  <c r="O1158" i="8"/>
  <c r="Q1157" i="8"/>
  <c r="P1157" i="8"/>
  <c r="O1157" i="8"/>
  <c r="Q1156" i="8"/>
  <c r="P1156" i="8"/>
  <c r="O1156" i="8"/>
  <c r="Q1155" i="8"/>
  <c r="P1155" i="8"/>
  <c r="O1155" i="8"/>
  <c r="Q1154" i="8"/>
  <c r="P1154" i="8"/>
  <c r="O1154" i="8"/>
  <c r="Q1153" i="8"/>
  <c r="P1153" i="8"/>
  <c r="O1153" i="8"/>
  <c r="Q1152" i="8"/>
  <c r="P1152" i="8"/>
  <c r="O1152" i="8"/>
  <c r="Q1151" i="8"/>
  <c r="P1151" i="8"/>
  <c r="O1151" i="8"/>
  <c r="Q1150" i="8"/>
  <c r="P1150" i="8"/>
  <c r="O1150" i="8"/>
  <c r="Q1149" i="8"/>
  <c r="P1149" i="8"/>
  <c r="O1149" i="8"/>
  <c r="Q1148" i="8"/>
  <c r="P1148" i="8"/>
  <c r="O1148" i="8"/>
  <c r="Q1147" i="8"/>
  <c r="P1147" i="8"/>
  <c r="O1147" i="8"/>
  <c r="Q1146" i="8"/>
  <c r="P1146" i="8"/>
  <c r="O1146" i="8"/>
  <c r="Q1145" i="8"/>
  <c r="P1145" i="8"/>
  <c r="O1145" i="8"/>
  <c r="Q1144" i="8"/>
  <c r="P1144" i="8"/>
  <c r="O1144" i="8"/>
  <c r="Q1143" i="8"/>
  <c r="P1143" i="8"/>
  <c r="O1143" i="8"/>
  <c r="Q1142" i="8"/>
  <c r="P1142" i="8"/>
  <c r="O1142" i="8"/>
  <c r="Q1141" i="8"/>
  <c r="P1141" i="8"/>
  <c r="O1141" i="8"/>
  <c r="Q1140" i="8"/>
  <c r="P1140" i="8"/>
  <c r="O1140" i="8"/>
  <c r="Q1139" i="8"/>
  <c r="P1139" i="8"/>
  <c r="O1139" i="8"/>
  <c r="Q1138" i="8"/>
  <c r="P1138" i="8"/>
  <c r="O1138" i="8"/>
  <c r="Q1137" i="8"/>
  <c r="P1137" i="8"/>
  <c r="O1137" i="8"/>
  <c r="Q1136" i="8"/>
  <c r="P1136" i="8"/>
  <c r="O1136" i="8"/>
  <c r="Q1135" i="8"/>
  <c r="P1135" i="8"/>
  <c r="O1135" i="8"/>
  <c r="Q1134" i="8"/>
  <c r="P1134" i="8"/>
  <c r="O1134" i="8"/>
  <c r="Q1133" i="8"/>
  <c r="P1133" i="8"/>
  <c r="O1133" i="8"/>
  <c r="Q1132" i="8"/>
  <c r="P1132" i="8"/>
  <c r="O1132" i="8"/>
  <c r="Q1131" i="8"/>
  <c r="P1131" i="8"/>
  <c r="O1131" i="8"/>
  <c r="Q1130" i="8"/>
  <c r="P1130" i="8"/>
  <c r="O1130" i="8"/>
  <c r="Q1129" i="8"/>
  <c r="P1129" i="8"/>
  <c r="O1129" i="8"/>
  <c r="Q1128" i="8"/>
  <c r="P1128" i="8"/>
  <c r="O1128" i="8"/>
  <c r="Q1127" i="8"/>
  <c r="P1127" i="8"/>
  <c r="O1127" i="8"/>
  <c r="Q1126" i="8"/>
  <c r="P1126" i="8"/>
  <c r="O1126" i="8"/>
  <c r="Q1125" i="8"/>
  <c r="P1125" i="8"/>
  <c r="O1125" i="8"/>
  <c r="Q1124" i="8"/>
  <c r="P1124" i="8"/>
  <c r="O1124" i="8"/>
  <c r="Q1123" i="8"/>
  <c r="P1123" i="8"/>
  <c r="O1123" i="8"/>
  <c r="Q1122" i="8"/>
  <c r="P1122" i="8"/>
  <c r="O1122" i="8"/>
  <c r="Q1121" i="8"/>
  <c r="P1121" i="8"/>
  <c r="O1121" i="8"/>
  <c r="Q1120" i="8"/>
  <c r="P1120" i="8"/>
  <c r="O1120" i="8"/>
  <c r="Q1119" i="8"/>
  <c r="P1119" i="8"/>
  <c r="O1119" i="8"/>
  <c r="Q1118" i="8"/>
  <c r="P1118" i="8"/>
  <c r="O1118" i="8"/>
  <c r="Q1117" i="8"/>
  <c r="P1117" i="8"/>
  <c r="O1117" i="8"/>
  <c r="Q1116" i="8"/>
  <c r="P1116" i="8"/>
  <c r="O1116" i="8"/>
  <c r="Q1115" i="8"/>
  <c r="P1115" i="8"/>
  <c r="O1115" i="8"/>
  <c r="Q1114" i="8"/>
  <c r="P1114" i="8"/>
  <c r="O1114" i="8"/>
  <c r="Q1113" i="8"/>
  <c r="P1113" i="8"/>
  <c r="O1113" i="8"/>
  <c r="Q1112" i="8"/>
  <c r="P1112" i="8"/>
  <c r="O1112" i="8"/>
  <c r="Q1111" i="8"/>
  <c r="P1111" i="8"/>
  <c r="O1111" i="8"/>
  <c r="Q1110" i="8"/>
  <c r="P1110" i="8"/>
  <c r="O1110" i="8"/>
  <c r="Q1109" i="8"/>
  <c r="P1109" i="8"/>
  <c r="O1109" i="8"/>
  <c r="Q1108" i="8"/>
  <c r="P1108" i="8"/>
  <c r="O1108" i="8"/>
  <c r="Q1107" i="8"/>
  <c r="P1107" i="8"/>
  <c r="O1107" i="8"/>
  <c r="Q1106" i="8"/>
  <c r="P1106" i="8"/>
  <c r="O1106" i="8"/>
  <c r="Q1105" i="8"/>
  <c r="P1105" i="8"/>
  <c r="O1105" i="8"/>
  <c r="Q1104" i="8"/>
  <c r="P1104" i="8"/>
  <c r="O1104" i="8"/>
  <c r="Q1103" i="8"/>
  <c r="P1103" i="8"/>
  <c r="O1103" i="8"/>
  <c r="Q1102" i="8"/>
  <c r="P1102" i="8"/>
  <c r="O1102" i="8"/>
  <c r="Q1101" i="8"/>
  <c r="P1101" i="8"/>
  <c r="O1101" i="8"/>
  <c r="Q1100" i="8"/>
  <c r="P1100" i="8"/>
  <c r="O1100" i="8"/>
  <c r="Q1099" i="8"/>
  <c r="P1099" i="8"/>
  <c r="O1099" i="8"/>
  <c r="Q1098" i="8"/>
  <c r="P1098" i="8"/>
  <c r="O1098" i="8"/>
  <c r="Q1097" i="8"/>
  <c r="P1097" i="8"/>
  <c r="O1097" i="8"/>
  <c r="Q1096" i="8"/>
  <c r="P1096" i="8"/>
  <c r="O1096" i="8"/>
  <c r="Q1095" i="8"/>
  <c r="P1095" i="8"/>
  <c r="O1095" i="8"/>
  <c r="Q1094" i="8"/>
  <c r="P1094" i="8"/>
  <c r="O1094" i="8"/>
  <c r="Q1093" i="8"/>
  <c r="P1093" i="8"/>
  <c r="O1093" i="8"/>
  <c r="Q1092" i="8"/>
  <c r="P1092" i="8"/>
  <c r="O1092" i="8"/>
  <c r="Q1091" i="8"/>
  <c r="P1091" i="8"/>
  <c r="O1091" i="8"/>
  <c r="Q1090" i="8"/>
  <c r="P1090" i="8"/>
  <c r="O1090" i="8"/>
  <c r="Q1089" i="8"/>
  <c r="P1089" i="8"/>
  <c r="O1089" i="8"/>
  <c r="Q1088" i="8"/>
  <c r="P1088" i="8"/>
  <c r="O1088" i="8"/>
  <c r="Q1087" i="8"/>
  <c r="P1087" i="8"/>
  <c r="O1087" i="8"/>
  <c r="Q1086" i="8"/>
  <c r="P1086" i="8"/>
  <c r="O1086" i="8"/>
  <c r="Q1085" i="8"/>
  <c r="P1085" i="8"/>
  <c r="O1085" i="8"/>
  <c r="Q1084" i="8"/>
  <c r="P1084" i="8"/>
  <c r="O1084" i="8"/>
  <c r="Q1083" i="8"/>
  <c r="P1083" i="8"/>
  <c r="O1083" i="8"/>
  <c r="Q1082" i="8"/>
  <c r="P1082" i="8"/>
  <c r="O1082" i="8"/>
  <c r="Q1081" i="8"/>
  <c r="P1081" i="8"/>
  <c r="O1081" i="8"/>
  <c r="Q1080" i="8"/>
  <c r="P1080" i="8"/>
  <c r="O1080" i="8"/>
  <c r="Q1079" i="8"/>
  <c r="P1079" i="8"/>
  <c r="O1079" i="8"/>
  <c r="Q1078" i="8"/>
  <c r="P1078" i="8"/>
  <c r="O1078" i="8"/>
  <c r="Q1077" i="8"/>
  <c r="P1077" i="8"/>
  <c r="O1077" i="8"/>
  <c r="Q1076" i="8"/>
  <c r="P1076" i="8"/>
  <c r="O1076" i="8"/>
  <c r="Q1075" i="8"/>
  <c r="P1075" i="8"/>
  <c r="O1075" i="8"/>
  <c r="Q1074" i="8"/>
  <c r="P1074" i="8"/>
  <c r="O1074" i="8"/>
  <c r="Q1073" i="8"/>
  <c r="P1073" i="8"/>
  <c r="O1073" i="8"/>
  <c r="Q1072" i="8"/>
  <c r="P1072" i="8"/>
  <c r="O1072" i="8"/>
  <c r="Q1071" i="8"/>
  <c r="P1071" i="8"/>
  <c r="O1071" i="8"/>
  <c r="Q1070" i="8"/>
  <c r="P1070" i="8"/>
  <c r="O1070" i="8"/>
  <c r="Q1069" i="8"/>
  <c r="P1069" i="8"/>
  <c r="O1069" i="8"/>
  <c r="Q1068" i="8"/>
  <c r="P1068" i="8"/>
  <c r="O1068" i="8"/>
  <c r="Q1067" i="8"/>
  <c r="P1067" i="8"/>
  <c r="O1067" i="8"/>
  <c r="Q1066" i="8"/>
  <c r="P1066" i="8"/>
  <c r="O1066" i="8"/>
  <c r="Q1065" i="8"/>
  <c r="P1065" i="8"/>
  <c r="O1065" i="8"/>
  <c r="Q1064" i="8"/>
  <c r="P1064" i="8"/>
  <c r="O1064" i="8"/>
  <c r="Q1063" i="8"/>
  <c r="P1063" i="8"/>
  <c r="O1063" i="8"/>
  <c r="Q1062" i="8"/>
  <c r="P1062" i="8"/>
  <c r="O1062" i="8"/>
  <c r="Q1061" i="8"/>
  <c r="P1061" i="8"/>
  <c r="O1061" i="8"/>
  <c r="Q1060" i="8"/>
  <c r="P1060" i="8"/>
  <c r="O1060" i="8"/>
  <c r="Q1059" i="8"/>
  <c r="P1059" i="8"/>
  <c r="O1059" i="8"/>
  <c r="Q1058" i="8"/>
  <c r="P1058" i="8"/>
  <c r="O1058" i="8"/>
  <c r="Q1057" i="8"/>
  <c r="P1057" i="8"/>
  <c r="O1057" i="8"/>
  <c r="Q1056" i="8"/>
  <c r="P1056" i="8"/>
  <c r="O1056" i="8"/>
  <c r="Q1055" i="8"/>
  <c r="P1055" i="8"/>
  <c r="O1055" i="8"/>
  <c r="Q1054" i="8"/>
  <c r="P1054" i="8"/>
  <c r="O1054" i="8"/>
  <c r="Q1053" i="8"/>
  <c r="P1053" i="8"/>
  <c r="O1053" i="8"/>
  <c r="Q1052" i="8"/>
  <c r="P1052" i="8"/>
  <c r="O1052" i="8"/>
  <c r="Q1051" i="8"/>
  <c r="P1051" i="8"/>
  <c r="O1051" i="8"/>
  <c r="Q1050" i="8"/>
  <c r="P1050" i="8"/>
  <c r="O1050" i="8"/>
  <c r="Q1049" i="8"/>
  <c r="P1049" i="8"/>
  <c r="O1049" i="8"/>
  <c r="Q1048" i="8"/>
  <c r="P1048" i="8"/>
  <c r="O1048" i="8"/>
  <c r="Q1047" i="8"/>
  <c r="P1047" i="8"/>
  <c r="O1047" i="8"/>
  <c r="Q1046" i="8"/>
  <c r="P1046" i="8"/>
  <c r="O1046" i="8"/>
  <c r="Q1045" i="8"/>
  <c r="P1045" i="8"/>
  <c r="O1045" i="8"/>
  <c r="Q1044" i="8"/>
  <c r="P1044" i="8"/>
  <c r="O1044" i="8"/>
  <c r="Q1043" i="8"/>
  <c r="P1043" i="8"/>
  <c r="O1043" i="8"/>
  <c r="Q1042" i="8"/>
  <c r="P1042" i="8"/>
  <c r="O1042" i="8"/>
  <c r="Q1041" i="8"/>
  <c r="P1041" i="8"/>
  <c r="O1041" i="8"/>
  <c r="Q1040" i="8"/>
  <c r="P1040" i="8"/>
  <c r="O1040" i="8"/>
  <c r="Q1039" i="8"/>
  <c r="P1039" i="8"/>
  <c r="O1039" i="8"/>
  <c r="Q1038" i="8"/>
  <c r="P1038" i="8"/>
  <c r="O1038" i="8"/>
  <c r="Q1037" i="8"/>
  <c r="P1037" i="8"/>
  <c r="O1037" i="8"/>
  <c r="Q1036" i="8"/>
  <c r="P1036" i="8"/>
  <c r="O1036" i="8"/>
  <c r="Q1035" i="8"/>
  <c r="P1035" i="8"/>
  <c r="O1035" i="8"/>
  <c r="Q1034" i="8"/>
  <c r="P1034" i="8"/>
  <c r="O1034" i="8"/>
  <c r="Q1033" i="8"/>
  <c r="P1033" i="8"/>
  <c r="O1033" i="8"/>
  <c r="Q1032" i="8"/>
  <c r="P1032" i="8"/>
  <c r="O1032" i="8"/>
  <c r="Q1031" i="8"/>
  <c r="P1031" i="8"/>
  <c r="O1031" i="8"/>
  <c r="Q1030" i="8"/>
  <c r="P1030" i="8"/>
  <c r="O1030" i="8"/>
  <c r="Q1029" i="8"/>
  <c r="P1029" i="8"/>
  <c r="O1029" i="8"/>
  <c r="Q1028" i="8"/>
  <c r="P1028" i="8"/>
  <c r="O1028" i="8"/>
  <c r="Q1027" i="8"/>
  <c r="P1027" i="8"/>
  <c r="O1027" i="8"/>
  <c r="Q1026" i="8"/>
  <c r="P1026" i="8"/>
  <c r="O1026" i="8"/>
  <c r="Q1025" i="8"/>
  <c r="P1025" i="8"/>
  <c r="O1025" i="8"/>
  <c r="Q1024" i="8"/>
  <c r="P1024" i="8"/>
  <c r="O1024" i="8"/>
  <c r="Q1023" i="8"/>
  <c r="P1023" i="8"/>
  <c r="O1023" i="8"/>
  <c r="Q1022" i="8"/>
  <c r="P1022" i="8"/>
  <c r="O1022" i="8"/>
  <c r="Q1021" i="8"/>
  <c r="P1021" i="8"/>
  <c r="O1021" i="8"/>
  <c r="Q1020" i="8"/>
  <c r="P1020" i="8"/>
  <c r="O1020" i="8"/>
  <c r="Q1019" i="8"/>
  <c r="P1019" i="8"/>
  <c r="O1019" i="8"/>
  <c r="Q1018" i="8"/>
  <c r="P1018" i="8"/>
  <c r="O1018" i="8"/>
  <c r="Q1017" i="8"/>
  <c r="P1017" i="8"/>
  <c r="O1017" i="8"/>
  <c r="Q1016" i="8"/>
  <c r="P1016" i="8"/>
  <c r="O1016" i="8"/>
  <c r="Q1015" i="8"/>
  <c r="P1015" i="8"/>
  <c r="O1015" i="8"/>
  <c r="Q1014" i="8"/>
  <c r="P1014" i="8"/>
  <c r="O1014" i="8"/>
  <c r="Q1013" i="8"/>
  <c r="P1013" i="8"/>
  <c r="O1013" i="8"/>
  <c r="Q1012" i="8"/>
  <c r="P1012" i="8"/>
  <c r="O1012" i="8"/>
  <c r="Q1011" i="8"/>
  <c r="P1011" i="8"/>
  <c r="O1011" i="8"/>
  <c r="Q1010" i="8"/>
  <c r="P1010" i="8"/>
  <c r="O1010" i="8"/>
  <c r="Q1009" i="8"/>
  <c r="P1009" i="8"/>
  <c r="O1009" i="8"/>
  <c r="Q1008" i="8"/>
  <c r="P1008" i="8"/>
  <c r="O1008" i="8"/>
  <c r="Q1007" i="8"/>
  <c r="P1007" i="8"/>
  <c r="O1007" i="8"/>
  <c r="Q1006" i="8"/>
  <c r="P1006" i="8"/>
  <c r="O1006" i="8"/>
  <c r="Q1005" i="8"/>
  <c r="P1005" i="8"/>
  <c r="O1005" i="8"/>
  <c r="Q1004" i="8"/>
  <c r="P1004" i="8"/>
  <c r="O1004" i="8"/>
  <c r="Q1003" i="8"/>
  <c r="P1003" i="8"/>
  <c r="O1003" i="8"/>
  <c r="Q1002" i="8"/>
  <c r="P1002" i="8"/>
  <c r="O1002" i="8"/>
  <c r="Q1001" i="8"/>
  <c r="P1001" i="8"/>
  <c r="O1001" i="8"/>
  <c r="Q1000" i="8"/>
  <c r="P1000" i="8"/>
  <c r="O1000" i="8"/>
  <c r="Q999" i="8"/>
  <c r="P999" i="8"/>
  <c r="O999" i="8"/>
  <c r="Q998" i="8"/>
  <c r="P998" i="8"/>
  <c r="O998" i="8"/>
  <c r="Q997" i="8"/>
  <c r="P997" i="8"/>
  <c r="O997" i="8"/>
  <c r="Q996" i="8"/>
  <c r="P996" i="8"/>
  <c r="O996" i="8"/>
  <c r="Q995" i="8"/>
  <c r="P995" i="8"/>
  <c r="O995" i="8"/>
  <c r="Q994" i="8"/>
  <c r="P994" i="8"/>
  <c r="O994" i="8"/>
  <c r="Q993" i="8"/>
  <c r="P993" i="8"/>
  <c r="O993" i="8"/>
  <c r="Q992" i="8"/>
  <c r="P992" i="8"/>
  <c r="O992" i="8"/>
  <c r="Q991" i="8"/>
  <c r="P991" i="8"/>
  <c r="O991" i="8"/>
  <c r="Q990" i="8"/>
  <c r="P990" i="8"/>
  <c r="O990" i="8"/>
  <c r="Q989" i="8"/>
  <c r="P989" i="8"/>
  <c r="O989" i="8"/>
  <c r="Q988" i="8"/>
  <c r="P988" i="8"/>
  <c r="O988" i="8"/>
  <c r="Q987" i="8"/>
  <c r="P987" i="8"/>
  <c r="O987" i="8"/>
  <c r="Q986" i="8"/>
  <c r="P986" i="8"/>
  <c r="O986" i="8"/>
  <c r="Q985" i="8"/>
  <c r="P985" i="8"/>
  <c r="O985" i="8"/>
  <c r="Q984" i="8"/>
  <c r="P984" i="8"/>
  <c r="O984" i="8"/>
  <c r="Q983" i="8"/>
  <c r="P983" i="8"/>
  <c r="O983" i="8"/>
  <c r="Q982" i="8"/>
  <c r="P982" i="8"/>
  <c r="O982" i="8"/>
  <c r="Q981" i="8"/>
  <c r="P981" i="8"/>
  <c r="O981" i="8"/>
  <c r="Q980" i="8"/>
  <c r="P980" i="8"/>
  <c r="O980" i="8"/>
  <c r="Q979" i="8"/>
  <c r="P979" i="8"/>
  <c r="O979" i="8"/>
  <c r="Q978" i="8"/>
  <c r="P978" i="8"/>
  <c r="O978" i="8"/>
  <c r="Q977" i="8"/>
  <c r="P977" i="8"/>
  <c r="O977" i="8"/>
  <c r="Q976" i="8"/>
  <c r="P976" i="8"/>
  <c r="O976" i="8"/>
  <c r="Q975" i="8"/>
  <c r="P975" i="8"/>
  <c r="O975" i="8"/>
  <c r="Q974" i="8"/>
  <c r="P974" i="8"/>
  <c r="O974" i="8"/>
  <c r="Q973" i="8"/>
  <c r="P973" i="8"/>
  <c r="O973" i="8"/>
  <c r="Q972" i="8"/>
  <c r="P972" i="8"/>
  <c r="O972" i="8"/>
  <c r="Q971" i="8"/>
  <c r="P971" i="8"/>
  <c r="O971" i="8"/>
  <c r="Q970" i="8"/>
  <c r="P970" i="8"/>
  <c r="O970" i="8"/>
  <c r="Q969" i="8"/>
  <c r="P969" i="8"/>
  <c r="O969" i="8"/>
  <c r="Q968" i="8"/>
  <c r="P968" i="8"/>
  <c r="O968" i="8"/>
  <c r="Q967" i="8"/>
  <c r="P967" i="8"/>
  <c r="O967" i="8"/>
  <c r="Q966" i="8"/>
  <c r="P966" i="8"/>
  <c r="O966" i="8"/>
  <c r="Q965" i="8"/>
  <c r="P965" i="8"/>
  <c r="O965" i="8"/>
  <c r="Q964" i="8"/>
  <c r="P964" i="8"/>
  <c r="O964" i="8"/>
  <c r="Q963" i="8"/>
  <c r="P963" i="8"/>
  <c r="O963" i="8"/>
  <c r="Q962" i="8"/>
  <c r="P962" i="8"/>
  <c r="O962" i="8"/>
  <c r="Q961" i="8"/>
  <c r="P961" i="8"/>
  <c r="O961" i="8"/>
  <c r="Q960" i="8"/>
  <c r="P960" i="8"/>
  <c r="O960" i="8"/>
  <c r="Q959" i="8"/>
  <c r="P959" i="8"/>
  <c r="O959" i="8"/>
  <c r="Q958" i="8"/>
  <c r="P958" i="8"/>
  <c r="O958" i="8"/>
  <c r="Q957" i="8"/>
  <c r="P957" i="8"/>
  <c r="O957" i="8"/>
  <c r="Q956" i="8"/>
  <c r="P956" i="8"/>
  <c r="O956" i="8"/>
  <c r="Q955" i="8"/>
  <c r="P955" i="8"/>
  <c r="O955" i="8"/>
  <c r="Q954" i="8"/>
  <c r="P954" i="8"/>
  <c r="O954" i="8"/>
  <c r="Q953" i="8"/>
  <c r="P953" i="8"/>
  <c r="O953" i="8"/>
  <c r="Q952" i="8"/>
  <c r="P952" i="8"/>
  <c r="O952" i="8"/>
  <c r="Q951" i="8"/>
  <c r="P951" i="8"/>
  <c r="O951" i="8"/>
  <c r="Q950" i="8"/>
  <c r="P950" i="8"/>
  <c r="O950" i="8"/>
  <c r="Q949" i="8"/>
  <c r="P949" i="8"/>
  <c r="O949" i="8"/>
  <c r="Q948" i="8"/>
  <c r="P948" i="8"/>
  <c r="O948" i="8"/>
  <c r="Q947" i="8"/>
  <c r="P947" i="8"/>
  <c r="O947" i="8"/>
  <c r="Q946" i="8"/>
  <c r="P946" i="8"/>
  <c r="O946" i="8"/>
  <c r="Q945" i="8"/>
  <c r="P945" i="8"/>
  <c r="O945" i="8"/>
  <c r="Q944" i="8"/>
  <c r="P944" i="8"/>
  <c r="O944" i="8"/>
  <c r="Q943" i="8"/>
  <c r="P943" i="8"/>
  <c r="O943" i="8"/>
  <c r="Q942" i="8"/>
  <c r="P942" i="8"/>
  <c r="O942" i="8"/>
  <c r="Q941" i="8"/>
  <c r="P941" i="8"/>
  <c r="O941" i="8"/>
  <c r="Q940" i="8"/>
  <c r="P940" i="8"/>
  <c r="O940" i="8"/>
  <c r="Q939" i="8"/>
  <c r="P939" i="8"/>
  <c r="O939" i="8"/>
  <c r="Q938" i="8"/>
  <c r="P938" i="8"/>
  <c r="O938" i="8"/>
  <c r="Q937" i="8"/>
  <c r="P937" i="8"/>
  <c r="O937" i="8"/>
  <c r="Q936" i="8"/>
  <c r="P936" i="8"/>
  <c r="O936" i="8"/>
  <c r="Q935" i="8"/>
  <c r="P935" i="8"/>
  <c r="O935" i="8"/>
  <c r="Q934" i="8"/>
  <c r="P934" i="8"/>
  <c r="O934" i="8"/>
  <c r="Q933" i="8"/>
  <c r="P933" i="8"/>
  <c r="O933" i="8"/>
  <c r="Q932" i="8"/>
  <c r="P932" i="8"/>
  <c r="O932" i="8"/>
  <c r="Q931" i="8"/>
  <c r="P931" i="8"/>
  <c r="O931" i="8"/>
  <c r="Q930" i="8"/>
  <c r="P930" i="8"/>
  <c r="O930" i="8"/>
  <c r="Q929" i="8"/>
  <c r="P929" i="8"/>
  <c r="O929" i="8"/>
  <c r="Q928" i="8"/>
  <c r="P928" i="8"/>
  <c r="O928" i="8"/>
  <c r="Q927" i="8"/>
  <c r="P927" i="8"/>
  <c r="O927" i="8"/>
  <c r="Q926" i="8"/>
  <c r="P926" i="8"/>
  <c r="O926" i="8"/>
  <c r="Q925" i="8"/>
  <c r="P925" i="8"/>
  <c r="O925" i="8"/>
  <c r="Q924" i="8"/>
  <c r="P924" i="8"/>
  <c r="O924" i="8"/>
  <c r="Q923" i="8"/>
  <c r="P923" i="8"/>
  <c r="O923" i="8"/>
  <c r="Q922" i="8"/>
  <c r="P922" i="8"/>
  <c r="O922" i="8"/>
  <c r="Q921" i="8"/>
  <c r="P921" i="8"/>
  <c r="O921" i="8"/>
  <c r="Q920" i="8"/>
  <c r="P920" i="8"/>
  <c r="O920" i="8"/>
  <c r="Q919" i="8"/>
  <c r="P919" i="8"/>
  <c r="O919" i="8"/>
  <c r="Q918" i="8"/>
  <c r="P918" i="8"/>
  <c r="O918" i="8"/>
  <c r="Q917" i="8"/>
  <c r="P917" i="8"/>
  <c r="O917" i="8"/>
  <c r="Q916" i="8"/>
  <c r="P916" i="8"/>
  <c r="O916" i="8"/>
  <c r="Q915" i="8"/>
  <c r="P915" i="8"/>
  <c r="O915" i="8"/>
  <c r="Q914" i="8"/>
  <c r="P914" i="8"/>
  <c r="O914" i="8"/>
  <c r="Q913" i="8"/>
  <c r="P913" i="8"/>
  <c r="O913" i="8"/>
  <c r="Q912" i="8"/>
  <c r="P912" i="8"/>
  <c r="O912" i="8"/>
  <c r="Q911" i="8"/>
  <c r="P911" i="8"/>
  <c r="O911" i="8"/>
  <c r="Q910" i="8"/>
  <c r="P910" i="8"/>
  <c r="O910" i="8"/>
  <c r="Q909" i="8"/>
  <c r="P909" i="8"/>
  <c r="O909" i="8"/>
  <c r="Q908" i="8"/>
  <c r="P908" i="8"/>
  <c r="O908" i="8"/>
  <c r="Q907" i="8"/>
  <c r="P907" i="8"/>
  <c r="O907" i="8"/>
  <c r="Q906" i="8"/>
  <c r="P906" i="8"/>
  <c r="O906" i="8"/>
  <c r="Q905" i="8"/>
  <c r="P905" i="8"/>
  <c r="O905" i="8"/>
  <c r="Q904" i="8"/>
  <c r="P904" i="8"/>
  <c r="O904" i="8"/>
  <c r="Q903" i="8"/>
  <c r="P903" i="8"/>
  <c r="O903" i="8"/>
  <c r="Q902" i="8"/>
  <c r="P902" i="8"/>
  <c r="O902" i="8"/>
  <c r="Q901" i="8"/>
  <c r="P901" i="8"/>
  <c r="O901" i="8"/>
  <c r="Q900" i="8"/>
  <c r="P900" i="8"/>
  <c r="O900" i="8"/>
  <c r="Q899" i="8"/>
  <c r="P899" i="8"/>
  <c r="O899" i="8"/>
  <c r="Q898" i="8"/>
  <c r="P898" i="8"/>
  <c r="O898" i="8"/>
  <c r="Q897" i="8"/>
  <c r="P897" i="8"/>
  <c r="O897" i="8"/>
  <c r="Q896" i="8"/>
  <c r="P896" i="8"/>
  <c r="O896" i="8"/>
  <c r="Q895" i="8"/>
  <c r="P895" i="8"/>
  <c r="O895" i="8"/>
  <c r="Q894" i="8"/>
  <c r="P894" i="8"/>
  <c r="O894" i="8"/>
  <c r="Q893" i="8"/>
  <c r="P893" i="8"/>
  <c r="O893" i="8"/>
  <c r="Q892" i="8"/>
  <c r="P892" i="8"/>
  <c r="O892" i="8"/>
  <c r="Q891" i="8"/>
  <c r="P891" i="8"/>
  <c r="O891" i="8"/>
  <c r="Q890" i="8"/>
  <c r="P890" i="8"/>
  <c r="O890" i="8"/>
  <c r="Q889" i="8"/>
  <c r="P889" i="8"/>
  <c r="O889" i="8"/>
  <c r="Q888" i="8"/>
  <c r="P888" i="8"/>
  <c r="O888" i="8"/>
  <c r="Q887" i="8"/>
  <c r="P887" i="8"/>
  <c r="O887" i="8"/>
  <c r="Q886" i="8"/>
  <c r="P886" i="8"/>
  <c r="O886" i="8"/>
  <c r="Q885" i="8"/>
  <c r="P885" i="8"/>
  <c r="O885" i="8"/>
  <c r="Q884" i="8"/>
  <c r="P884" i="8"/>
  <c r="O884" i="8"/>
  <c r="Q883" i="8"/>
  <c r="P883" i="8"/>
  <c r="O883" i="8"/>
  <c r="Q882" i="8"/>
  <c r="P882" i="8"/>
  <c r="O882" i="8"/>
  <c r="Q881" i="8"/>
  <c r="P881" i="8"/>
  <c r="O881" i="8"/>
  <c r="Q880" i="8"/>
  <c r="P880" i="8"/>
  <c r="O880" i="8"/>
  <c r="Q879" i="8"/>
  <c r="P879" i="8"/>
  <c r="O879" i="8"/>
  <c r="Q878" i="8"/>
  <c r="P878" i="8"/>
  <c r="O878" i="8"/>
  <c r="Q877" i="8"/>
  <c r="P877" i="8"/>
  <c r="O877" i="8"/>
  <c r="Q876" i="8"/>
  <c r="P876" i="8"/>
  <c r="O876" i="8"/>
  <c r="Q875" i="8"/>
  <c r="P875" i="8"/>
  <c r="O875" i="8"/>
  <c r="Q874" i="8"/>
  <c r="P874" i="8"/>
  <c r="O874" i="8"/>
  <c r="Q873" i="8"/>
  <c r="P873" i="8"/>
  <c r="O873" i="8"/>
  <c r="Q872" i="8"/>
  <c r="P872" i="8"/>
  <c r="O872" i="8"/>
  <c r="Q871" i="8"/>
  <c r="P871" i="8"/>
  <c r="O871" i="8"/>
  <c r="Q870" i="8"/>
  <c r="P870" i="8"/>
  <c r="O870" i="8"/>
  <c r="Q869" i="8"/>
  <c r="P869" i="8"/>
  <c r="O869" i="8"/>
  <c r="Q868" i="8"/>
  <c r="P868" i="8"/>
  <c r="O868" i="8"/>
  <c r="Q867" i="8"/>
  <c r="P867" i="8"/>
  <c r="O867" i="8"/>
  <c r="Q866" i="8"/>
  <c r="P866" i="8"/>
  <c r="O866" i="8"/>
  <c r="Q865" i="8"/>
  <c r="P865" i="8"/>
  <c r="O865" i="8"/>
  <c r="Q864" i="8"/>
  <c r="P864" i="8"/>
  <c r="O864" i="8"/>
  <c r="Q863" i="8"/>
  <c r="P863" i="8"/>
  <c r="O863" i="8"/>
  <c r="Q862" i="8"/>
  <c r="P862" i="8"/>
  <c r="O862" i="8"/>
  <c r="Q861" i="8"/>
  <c r="P861" i="8"/>
  <c r="O861" i="8"/>
  <c r="Q860" i="8"/>
  <c r="P860" i="8"/>
  <c r="O860" i="8"/>
  <c r="Q859" i="8"/>
  <c r="P859" i="8"/>
  <c r="O859" i="8"/>
  <c r="Q858" i="8"/>
  <c r="P858" i="8"/>
  <c r="O858" i="8"/>
  <c r="Q857" i="8"/>
  <c r="P857" i="8"/>
  <c r="O857" i="8"/>
  <c r="Q856" i="8"/>
  <c r="P856" i="8"/>
  <c r="O856" i="8"/>
  <c r="Q855" i="8"/>
  <c r="P855" i="8"/>
  <c r="O855" i="8"/>
  <c r="Q854" i="8"/>
  <c r="P854" i="8"/>
  <c r="O854" i="8"/>
  <c r="Q853" i="8"/>
  <c r="P853" i="8"/>
  <c r="O853" i="8"/>
  <c r="Q852" i="8"/>
  <c r="P852" i="8"/>
  <c r="O852" i="8"/>
  <c r="Q851" i="8"/>
  <c r="P851" i="8"/>
  <c r="O851" i="8"/>
  <c r="Q850" i="8"/>
  <c r="P850" i="8"/>
  <c r="O850" i="8"/>
  <c r="Q849" i="8"/>
  <c r="P849" i="8"/>
  <c r="O849" i="8"/>
  <c r="Q848" i="8"/>
  <c r="P848" i="8"/>
  <c r="O848" i="8"/>
  <c r="Q847" i="8"/>
  <c r="P847" i="8"/>
  <c r="O847" i="8"/>
  <c r="Q846" i="8"/>
  <c r="P846" i="8"/>
  <c r="O846" i="8"/>
  <c r="Q845" i="8"/>
  <c r="P845" i="8"/>
  <c r="O845" i="8"/>
  <c r="Q844" i="8"/>
  <c r="P844" i="8"/>
  <c r="O844" i="8"/>
  <c r="Q843" i="8"/>
  <c r="P843" i="8"/>
  <c r="O843" i="8"/>
  <c r="Q842" i="8"/>
  <c r="P842" i="8"/>
  <c r="O842" i="8"/>
  <c r="Q841" i="8"/>
  <c r="P841" i="8"/>
  <c r="O841" i="8"/>
  <c r="Q840" i="8"/>
  <c r="P840" i="8"/>
  <c r="O840" i="8"/>
  <c r="Q839" i="8"/>
  <c r="P839" i="8"/>
  <c r="O839" i="8"/>
  <c r="Q838" i="8"/>
  <c r="P838" i="8"/>
  <c r="O838" i="8"/>
  <c r="Q837" i="8"/>
  <c r="P837" i="8"/>
  <c r="O837" i="8"/>
  <c r="Q836" i="8"/>
  <c r="P836" i="8"/>
  <c r="O836" i="8"/>
  <c r="Q835" i="8"/>
  <c r="P835" i="8"/>
  <c r="O835" i="8"/>
  <c r="Q834" i="8"/>
  <c r="P834" i="8"/>
  <c r="O834" i="8"/>
  <c r="Q833" i="8"/>
  <c r="P833" i="8"/>
  <c r="O833" i="8"/>
  <c r="Q832" i="8"/>
  <c r="P832" i="8"/>
  <c r="O832" i="8"/>
  <c r="Q831" i="8"/>
  <c r="P831" i="8"/>
  <c r="O831" i="8"/>
  <c r="Q830" i="8"/>
  <c r="P830" i="8"/>
  <c r="O830" i="8"/>
  <c r="Q829" i="8"/>
  <c r="P829" i="8"/>
  <c r="O829" i="8"/>
  <c r="Q828" i="8"/>
  <c r="P828" i="8"/>
  <c r="O828" i="8"/>
  <c r="Q827" i="8"/>
  <c r="P827" i="8"/>
  <c r="O827" i="8"/>
  <c r="Q826" i="8"/>
  <c r="P826" i="8"/>
  <c r="O826" i="8"/>
  <c r="Q825" i="8"/>
  <c r="P825" i="8"/>
  <c r="O825" i="8"/>
  <c r="Q824" i="8"/>
  <c r="P824" i="8"/>
  <c r="O824" i="8"/>
  <c r="Q823" i="8"/>
  <c r="P823" i="8"/>
  <c r="O823" i="8"/>
  <c r="Q822" i="8"/>
  <c r="P822" i="8"/>
  <c r="O822" i="8"/>
  <c r="Q821" i="8"/>
  <c r="P821" i="8"/>
  <c r="O821" i="8"/>
  <c r="Q820" i="8"/>
  <c r="P820" i="8"/>
  <c r="O820" i="8"/>
  <c r="Q819" i="8"/>
  <c r="P819" i="8"/>
  <c r="O819" i="8"/>
  <c r="Q818" i="8"/>
  <c r="P818" i="8"/>
  <c r="O818" i="8"/>
  <c r="Q817" i="8"/>
  <c r="P817" i="8"/>
  <c r="O817" i="8"/>
  <c r="Q816" i="8"/>
  <c r="P816" i="8"/>
  <c r="O816" i="8"/>
  <c r="Q815" i="8"/>
  <c r="P815" i="8"/>
  <c r="O815" i="8"/>
  <c r="Q814" i="8"/>
  <c r="P814" i="8"/>
  <c r="O814" i="8"/>
  <c r="Q813" i="8"/>
  <c r="P813" i="8"/>
  <c r="O813" i="8"/>
  <c r="Q812" i="8"/>
  <c r="P812" i="8"/>
  <c r="O812" i="8"/>
  <c r="Q811" i="8"/>
  <c r="P811" i="8"/>
  <c r="O811" i="8"/>
  <c r="Q810" i="8"/>
  <c r="P810" i="8"/>
  <c r="O810" i="8"/>
  <c r="Q809" i="8"/>
  <c r="P809" i="8"/>
  <c r="O809" i="8"/>
  <c r="Q808" i="8"/>
  <c r="P808" i="8"/>
  <c r="O808" i="8"/>
  <c r="Q807" i="8"/>
  <c r="P807" i="8"/>
  <c r="O807" i="8"/>
  <c r="Q806" i="8"/>
  <c r="P806" i="8"/>
  <c r="O806" i="8"/>
  <c r="Q805" i="8"/>
  <c r="P805" i="8"/>
  <c r="O805" i="8"/>
  <c r="Q804" i="8"/>
  <c r="P804" i="8"/>
  <c r="O804" i="8"/>
  <c r="Q803" i="8"/>
  <c r="P803" i="8"/>
  <c r="O803" i="8"/>
  <c r="Q802" i="8"/>
  <c r="P802" i="8"/>
  <c r="O802" i="8"/>
  <c r="Q801" i="8"/>
  <c r="P801" i="8"/>
  <c r="O801" i="8"/>
  <c r="Q800" i="8"/>
  <c r="P800" i="8"/>
  <c r="O800" i="8"/>
  <c r="Q799" i="8"/>
  <c r="P799" i="8"/>
  <c r="O799" i="8"/>
  <c r="Q798" i="8"/>
  <c r="P798" i="8"/>
  <c r="O798" i="8"/>
  <c r="Q797" i="8"/>
  <c r="P797" i="8"/>
  <c r="O797" i="8"/>
  <c r="Q796" i="8"/>
  <c r="P796" i="8"/>
  <c r="O796" i="8"/>
  <c r="Q795" i="8"/>
  <c r="P795" i="8"/>
  <c r="O795" i="8"/>
  <c r="Q794" i="8"/>
  <c r="P794" i="8"/>
  <c r="O794" i="8"/>
  <c r="Q793" i="8"/>
  <c r="P793" i="8"/>
  <c r="O793" i="8"/>
  <c r="Q792" i="8"/>
  <c r="P792" i="8"/>
  <c r="O792" i="8"/>
  <c r="Q791" i="8"/>
  <c r="P791" i="8"/>
  <c r="O791" i="8"/>
  <c r="Q790" i="8"/>
  <c r="P790" i="8"/>
  <c r="O790" i="8"/>
  <c r="Q789" i="8"/>
  <c r="P789" i="8"/>
  <c r="O789" i="8"/>
  <c r="Q788" i="8"/>
  <c r="P788" i="8"/>
  <c r="O788" i="8"/>
  <c r="Q787" i="8"/>
  <c r="P787" i="8"/>
  <c r="O787" i="8"/>
  <c r="Q786" i="8"/>
  <c r="P786" i="8"/>
  <c r="O786" i="8"/>
  <c r="Q785" i="8"/>
  <c r="P785" i="8"/>
  <c r="O785" i="8"/>
  <c r="Q784" i="8"/>
  <c r="P784" i="8"/>
  <c r="O784" i="8"/>
  <c r="Q783" i="8"/>
  <c r="P783" i="8"/>
  <c r="O783" i="8"/>
  <c r="Q782" i="8"/>
  <c r="P782" i="8"/>
  <c r="O782" i="8"/>
  <c r="Q781" i="8"/>
  <c r="P781" i="8"/>
  <c r="O781" i="8"/>
  <c r="Q780" i="8"/>
  <c r="P780" i="8"/>
  <c r="O780" i="8"/>
  <c r="Q779" i="8"/>
  <c r="P779" i="8"/>
  <c r="O779" i="8"/>
  <c r="Q778" i="8"/>
  <c r="P778" i="8"/>
  <c r="O778" i="8"/>
  <c r="Q777" i="8"/>
  <c r="P777" i="8"/>
  <c r="O777" i="8"/>
  <c r="Q776" i="8"/>
  <c r="P776" i="8"/>
  <c r="O776" i="8"/>
  <c r="Q775" i="8"/>
  <c r="P775" i="8"/>
  <c r="O775" i="8"/>
  <c r="Q774" i="8"/>
  <c r="P774" i="8"/>
  <c r="O774" i="8"/>
  <c r="Q773" i="8"/>
  <c r="P773" i="8"/>
  <c r="O773" i="8"/>
  <c r="Q772" i="8"/>
  <c r="P772" i="8"/>
  <c r="O772" i="8"/>
  <c r="Q771" i="8"/>
  <c r="P771" i="8"/>
  <c r="O771" i="8"/>
  <c r="Q770" i="8"/>
  <c r="P770" i="8"/>
  <c r="O770" i="8"/>
  <c r="Q769" i="8"/>
  <c r="P769" i="8"/>
  <c r="O769" i="8"/>
  <c r="Q768" i="8"/>
  <c r="P768" i="8"/>
  <c r="O768" i="8"/>
  <c r="Q767" i="8"/>
  <c r="P767" i="8"/>
  <c r="O767" i="8"/>
  <c r="Q766" i="8"/>
  <c r="P766" i="8"/>
  <c r="O766" i="8"/>
  <c r="Q765" i="8"/>
  <c r="P765" i="8"/>
  <c r="O765" i="8"/>
  <c r="Q764" i="8"/>
  <c r="P764" i="8"/>
  <c r="O764" i="8"/>
  <c r="Q763" i="8"/>
  <c r="P763" i="8"/>
  <c r="O763" i="8"/>
  <c r="Q762" i="8"/>
  <c r="P762" i="8"/>
  <c r="O762" i="8"/>
  <c r="Q761" i="8"/>
  <c r="P761" i="8"/>
  <c r="O761" i="8"/>
  <c r="Q760" i="8"/>
  <c r="P760" i="8"/>
  <c r="O760" i="8"/>
  <c r="Q759" i="8"/>
  <c r="P759" i="8"/>
  <c r="O759" i="8"/>
  <c r="Q758" i="8"/>
  <c r="P758" i="8"/>
  <c r="O758" i="8"/>
  <c r="Q757" i="8"/>
  <c r="P757" i="8"/>
  <c r="O757" i="8"/>
  <c r="Q756" i="8"/>
  <c r="P756" i="8"/>
  <c r="O756" i="8"/>
  <c r="Q755" i="8"/>
  <c r="P755" i="8"/>
  <c r="O755" i="8"/>
  <c r="Q754" i="8"/>
  <c r="P754" i="8"/>
  <c r="O754" i="8"/>
  <c r="Q753" i="8"/>
  <c r="P753" i="8"/>
  <c r="O753" i="8"/>
  <c r="Q752" i="8"/>
  <c r="P752" i="8"/>
  <c r="O752" i="8"/>
  <c r="Q751" i="8"/>
  <c r="P751" i="8"/>
  <c r="O751" i="8"/>
  <c r="Q750" i="8"/>
  <c r="P750" i="8"/>
  <c r="O750" i="8"/>
  <c r="Q749" i="8"/>
  <c r="P749" i="8"/>
  <c r="O749" i="8"/>
  <c r="Q748" i="8"/>
  <c r="P748" i="8"/>
  <c r="O748" i="8"/>
  <c r="Q747" i="8"/>
  <c r="P747" i="8"/>
  <c r="O747" i="8"/>
  <c r="Q746" i="8"/>
  <c r="P746" i="8"/>
  <c r="O746" i="8"/>
  <c r="Q745" i="8"/>
  <c r="P745" i="8"/>
  <c r="O745" i="8"/>
  <c r="Q744" i="8"/>
  <c r="P744" i="8"/>
  <c r="O744" i="8"/>
  <c r="Q743" i="8"/>
  <c r="P743" i="8"/>
  <c r="O743" i="8"/>
  <c r="Q742" i="8"/>
  <c r="P742" i="8"/>
  <c r="O742" i="8"/>
  <c r="Q741" i="8"/>
  <c r="P741" i="8"/>
  <c r="O741" i="8"/>
  <c r="Q740" i="8"/>
  <c r="P740" i="8"/>
  <c r="O740" i="8"/>
  <c r="Q739" i="8"/>
  <c r="P739" i="8"/>
  <c r="O739" i="8"/>
  <c r="Q738" i="8"/>
  <c r="P738" i="8"/>
  <c r="O738" i="8"/>
  <c r="Q737" i="8"/>
  <c r="P737" i="8"/>
  <c r="O737" i="8"/>
  <c r="Q736" i="8"/>
  <c r="P736" i="8"/>
  <c r="O736" i="8"/>
  <c r="Q735" i="8"/>
  <c r="P735" i="8"/>
  <c r="O735" i="8"/>
  <c r="Q734" i="8"/>
  <c r="P734" i="8"/>
  <c r="O734" i="8"/>
  <c r="Q733" i="8"/>
  <c r="P733" i="8"/>
  <c r="O733" i="8"/>
  <c r="Q732" i="8"/>
  <c r="P732" i="8"/>
  <c r="O732" i="8"/>
  <c r="Q731" i="8"/>
  <c r="P731" i="8"/>
  <c r="O731" i="8"/>
  <c r="Q730" i="8"/>
  <c r="P730" i="8"/>
  <c r="O730" i="8"/>
  <c r="Q729" i="8"/>
  <c r="P729" i="8"/>
  <c r="O729" i="8"/>
  <c r="Q728" i="8"/>
  <c r="P728" i="8"/>
  <c r="O728" i="8"/>
  <c r="Q727" i="8"/>
  <c r="P727" i="8"/>
  <c r="O727" i="8"/>
  <c r="Q726" i="8"/>
  <c r="P726" i="8"/>
  <c r="O726" i="8"/>
  <c r="Q725" i="8"/>
  <c r="P725" i="8"/>
  <c r="O725" i="8"/>
  <c r="Q724" i="8"/>
  <c r="P724" i="8"/>
  <c r="O724" i="8"/>
  <c r="Q723" i="8"/>
  <c r="P723" i="8"/>
  <c r="O723" i="8"/>
  <c r="Q722" i="8"/>
  <c r="P722" i="8"/>
  <c r="O722" i="8"/>
  <c r="Q721" i="8"/>
  <c r="P721" i="8"/>
  <c r="O721" i="8"/>
  <c r="Q720" i="8"/>
  <c r="P720" i="8"/>
  <c r="O720" i="8"/>
  <c r="Q719" i="8"/>
  <c r="P719" i="8"/>
  <c r="O719" i="8"/>
  <c r="Q718" i="8"/>
  <c r="P718" i="8"/>
  <c r="O718" i="8"/>
  <c r="Q717" i="8"/>
  <c r="P717" i="8"/>
  <c r="O717" i="8"/>
  <c r="Q716" i="8"/>
  <c r="P716" i="8"/>
  <c r="O716" i="8"/>
  <c r="Q715" i="8"/>
  <c r="P715" i="8"/>
  <c r="O715" i="8"/>
  <c r="Q714" i="8"/>
  <c r="P714" i="8"/>
  <c r="O714" i="8"/>
  <c r="Q713" i="8"/>
  <c r="P713" i="8"/>
  <c r="O713" i="8"/>
  <c r="Q712" i="8"/>
  <c r="P712" i="8"/>
  <c r="O712" i="8"/>
  <c r="Q711" i="8"/>
  <c r="P711" i="8"/>
  <c r="O711" i="8"/>
  <c r="Q710" i="8"/>
  <c r="P710" i="8"/>
  <c r="O710" i="8"/>
  <c r="Q709" i="8"/>
  <c r="P709" i="8"/>
  <c r="O709" i="8"/>
  <c r="Q708" i="8"/>
  <c r="P708" i="8"/>
  <c r="O708" i="8"/>
  <c r="Q707" i="8"/>
  <c r="P707" i="8"/>
  <c r="O707" i="8"/>
  <c r="Q706" i="8"/>
  <c r="P706" i="8"/>
  <c r="O706" i="8"/>
  <c r="Q705" i="8"/>
  <c r="P705" i="8"/>
  <c r="O705" i="8"/>
  <c r="Q704" i="8"/>
  <c r="P704" i="8"/>
  <c r="O704" i="8"/>
  <c r="Q703" i="8"/>
  <c r="P703" i="8"/>
  <c r="O703" i="8"/>
  <c r="Q702" i="8"/>
  <c r="P702" i="8"/>
  <c r="O702" i="8"/>
  <c r="Q701" i="8"/>
  <c r="P701" i="8"/>
  <c r="O701" i="8"/>
  <c r="Q700" i="8"/>
  <c r="P700" i="8"/>
  <c r="O700" i="8"/>
  <c r="Q699" i="8"/>
  <c r="P699" i="8"/>
  <c r="O699" i="8"/>
  <c r="Q698" i="8"/>
  <c r="P698" i="8"/>
  <c r="O698" i="8"/>
  <c r="Q697" i="8"/>
  <c r="P697" i="8"/>
  <c r="O697" i="8"/>
  <c r="Q696" i="8"/>
  <c r="P696" i="8"/>
  <c r="O696" i="8"/>
  <c r="Q695" i="8"/>
  <c r="P695" i="8"/>
  <c r="O695" i="8"/>
  <c r="Q694" i="8"/>
  <c r="P694" i="8"/>
  <c r="O694" i="8"/>
  <c r="Q693" i="8"/>
  <c r="P693" i="8"/>
  <c r="O693" i="8"/>
  <c r="Q692" i="8"/>
  <c r="P692" i="8"/>
  <c r="O692" i="8"/>
  <c r="Q691" i="8"/>
  <c r="P691" i="8"/>
  <c r="O691" i="8"/>
  <c r="Q690" i="8"/>
  <c r="P690" i="8"/>
  <c r="O690" i="8"/>
  <c r="Q689" i="8"/>
  <c r="P689" i="8"/>
  <c r="O689" i="8"/>
  <c r="Q688" i="8"/>
  <c r="P688" i="8"/>
  <c r="O688" i="8"/>
  <c r="Q687" i="8"/>
  <c r="P687" i="8"/>
  <c r="O687" i="8"/>
  <c r="Q686" i="8"/>
  <c r="P686" i="8"/>
  <c r="O686" i="8"/>
  <c r="Q685" i="8"/>
  <c r="P685" i="8"/>
  <c r="O685" i="8"/>
  <c r="Q684" i="8"/>
  <c r="P684" i="8"/>
  <c r="O684" i="8"/>
  <c r="Q683" i="8"/>
  <c r="P683" i="8"/>
  <c r="O683" i="8"/>
  <c r="Q682" i="8"/>
  <c r="P682" i="8"/>
  <c r="O682" i="8"/>
  <c r="Q681" i="8"/>
  <c r="P681" i="8"/>
  <c r="O681" i="8"/>
  <c r="Q680" i="8"/>
  <c r="P680" i="8"/>
  <c r="O680" i="8"/>
  <c r="Q679" i="8"/>
  <c r="P679" i="8"/>
  <c r="O679" i="8"/>
  <c r="Q678" i="8"/>
  <c r="P678" i="8"/>
  <c r="O678" i="8"/>
  <c r="Q677" i="8"/>
  <c r="P677" i="8"/>
  <c r="O677" i="8"/>
  <c r="Q676" i="8"/>
  <c r="P676" i="8"/>
  <c r="O676" i="8"/>
  <c r="Q675" i="8"/>
  <c r="P675" i="8"/>
  <c r="O675" i="8"/>
  <c r="Q674" i="8"/>
  <c r="P674" i="8"/>
  <c r="O674" i="8"/>
  <c r="Q673" i="8"/>
  <c r="P673" i="8"/>
  <c r="O673" i="8"/>
  <c r="Q672" i="8"/>
  <c r="P672" i="8"/>
  <c r="O672" i="8"/>
  <c r="Q671" i="8"/>
  <c r="P671" i="8"/>
  <c r="O671" i="8"/>
  <c r="Q670" i="8"/>
  <c r="P670" i="8"/>
  <c r="O670" i="8"/>
  <c r="Q669" i="8"/>
  <c r="P669" i="8"/>
  <c r="O669" i="8"/>
  <c r="Q668" i="8"/>
  <c r="P668" i="8"/>
  <c r="O668" i="8"/>
  <c r="Q667" i="8"/>
  <c r="P667" i="8"/>
  <c r="O667" i="8"/>
  <c r="Q666" i="8"/>
  <c r="P666" i="8"/>
  <c r="O666" i="8"/>
  <c r="Q665" i="8"/>
  <c r="P665" i="8"/>
  <c r="O665" i="8"/>
  <c r="Q664" i="8"/>
  <c r="P664" i="8"/>
  <c r="O664" i="8"/>
  <c r="Q663" i="8"/>
  <c r="P663" i="8"/>
  <c r="O663" i="8"/>
  <c r="Q662" i="8"/>
  <c r="P662" i="8"/>
  <c r="O662" i="8"/>
  <c r="Q661" i="8"/>
  <c r="P661" i="8"/>
  <c r="O661" i="8"/>
  <c r="Q660" i="8"/>
  <c r="P660" i="8"/>
  <c r="O660" i="8"/>
  <c r="Q659" i="8"/>
  <c r="P659" i="8"/>
  <c r="O659" i="8"/>
  <c r="Q658" i="8"/>
  <c r="P658" i="8"/>
  <c r="O658" i="8"/>
  <c r="Q657" i="8"/>
  <c r="P657" i="8"/>
  <c r="O657" i="8"/>
  <c r="Q656" i="8"/>
  <c r="P656" i="8"/>
  <c r="O656" i="8"/>
  <c r="Q655" i="8"/>
  <c r="P655" i="8"/>
  <c r="O655" i="8"/>
  <c r="Q654" i="8"/>
  <c r="P654" i="8"/>
  <c r="O654" i="8"/>
  <c r="Q653" i="8"/>
  <c r="P653" i="8"/>
  <c r="O653" i="8"/>
  <c r="Q652" i="8"/>
  <c r="P652" i="8"/>
  <c r="O652" i="8"/>
  <c r="Q651" i="8"/>
  <c r="P651" i="8"/>
  <c r="O651" i="8"/>
  <c r="Q650" i="8"/>
  <c r="P650" i="8"/>
  <c r="O650" i="8"/>
  <c r="Q649" i="8"/>
  <c r="P649" i="8"/>
  <c r="O649" i="8"/>
  <c r="Q648" i="8"/>
  <c r="P648" i="8"/>
  <c r="O648" i="8"/>
  <c r="Q647" i="8"/>
  <c r="P647" i="8"/>
  <c r="O647" i="8"/>
  <c r="Q646" i="8"/>
  <c r="P646" i="8"/>
  <c r="O646" i="8"/>
  <c r="Q645" i="8"/>
  <c r="P645" i="8"/>
  <c r="O645" i="8"/>
  <c r="Q644" i="8"/>
  <c r="P644" i="8"/>
  <c r="O644" i="8"/>
  <c r="Q643" i="8"/>
  <c r="P643" i="8"/>
  <c r="O643" i="8"/>
  <c r="Q642" i="8"/>
  <c r="P642" i="8"/>
  <c r="O642" i="8"/>
  <c r="Q641" i="8"/>
  <c r="P641" i="8"/>
  <c r="O641" i="8"/>
  <c r="Q640" i="8"/>
  <c r="P640" i="8"/>
  <c r="O640" i="8"/>
  <c r="Q639" i="8"/>
  <c r="P639" i="8"/>
  <c r="O639" i="8"/>
  <c r="Q638" i="8"/>
  <c r="P638" i="8"/>
  <c r="O638" i="8"/>
  <c r="Q637" i="8"/>
  <c r="P637" i="8"/>
  <c r="O637" i="8"/>
  <c r="Q636" i="8"/>
  <c r="P636" i="8"/>
  <c r="O636" i="8"/>
  <c r="Q635" i="8"/>
  <c r="P635" i="8"/>
  <c r="O635" i="8"/>
  <c r="Q634" i="8"/>
  <c r="P634" i="8"/>
  <c r="O634" i="8"/>
  <c r="Q633" i="8"/>
  <c r="P633" i="8"/>
  <c r="O633" i="8"/>
  <c r="Q632" i="8"/>
  <c r="P632" i="8"/>
  <c r="O632" i="8"/>
  <c r="Q631" i="8"/>
  <c r="P631" i="8"/>
  <c r="O631" i="8"/>
  <c r="Q630" i="8"/>
  <c r="P630" i="8"/>
  <c r="O630" i="8"/>
  <c r="Q629" i="8"/>
  <c r="P629" i="8"/>
  <c r="O629" i="8"/>
  <c r="Q628" i="8"/>
  <c r="P628" i="8"/>
  <c r="O628" i="8"/>
  <c r="Q627" i="8"/>
  <c r="P627" i="8"/>
  <c r="O627" i="8"/>
  <c r="Q626" i="8"/>
  <c r="P626" i="8"/>
  <c r="O626" i="8"/>
  <c r="Q625" i="8"/>
  <c r="P625" i="8"/>
  <c r="O625" i="8"/>
  <c r="Q624" i="8"/>
  <c r="P624" i="8"/>
  <c r="O624" i="8"/>
  <c r="Q623" i="8"/>
  <c r="P623" i="8"/>
  <c r="O623" i="8"/>
  <c r="Q622" i="8"/>
  <c r="P622" i="8"/>
  <c r="O622" i="8"/>
  <c r="Q621" i="8"/>
  <c r="P621" i="8"/>
  <c r="O621" i="8"/>
  <c r="Q620" i="8"/>
  <c r="P620" i="8"/>
  <c r="O620" i="8"/>
  <c r="Q619" i="8"/>
  <c r="P619" i="8"/>
  <c r="O619" i="8"/>
  <c r="Q618" i="8"/>
  <c r="P618" i="8"/>
  <c r="O618" i="8"/>
  <c r="Q617" i="8"/>
  <c r="P617" i="8"/>
  <c r="O617" i="8"/>
  <c r="Q616" i="8"/>
  <c r="P616" i="8"/>
  <c r="O616" i="8"/>
  <c r="Q615" i="8"/>
  <c r="P615" i="8"/>
  <c r="O615" i="8"/>
  <c r="Q614" i="8"/>
  <c r="P614" i="8"/>
  <c r="O614" i="8"/>
  <c r="Q613" i="8"/>
  <c r="P613" i="8"/>
  <c r="O613" i="8"/>
  <c r="Q612" i="8"/>
  <c r="P612" i="8"/>
  <c r="O612" i="8"/>
  <c r="Q611" i="8"/>
  <c r="P611" i="8"/>
  <c r="O611" i="8"/>
  <c r="Q610" i="8"/>
  <c r="P610" i="8"/>
  <c r="O610" i="8"/>
  <c r="Q609" i="8"/>
  <c r="P609" i="8"/>
  <c r="O609" i="8"/>
  <c r="Q608" i="8"/>
  <c r="P608" i="8"/>
  <c r="O608" i="8"/>
  <c r="Q607" i="8"/>
  <c r="P607" i="8"/>
  <c r="O607" i="8"/>
  <c r="Q606" i="8"/>
  <c r="P606" i="8"/>
  <c r="O606" i="8"/>
  <c r="Q605" i="8"/>
  <c r="P605" i="8"/>
  <c r="O605" i="8"/>
  <c r="Q604" i="8"/>
  <c r="P604" i="8"/>
  <c r="O604" i="8"/>
  <c r="Q603" i="8"/>
  <c r="P603" i="8"/>
  <c r="O603" i="8"/>
  <c r="Q602" i="8"/>
  <c r="P602" i="8"/>
  <c r="O602" i="8"/>
  <c r="Q601" i="8"/>
  <c r="P601" i="8"/>
  <c r="O601" i="8"/>
  <c r="Q600" i="8"/>
  <c r="P600" i="8"/>
  <c r="O600" i="8"/>
  <c r="Q599" i="8"/>
  <c r="P599" i="8"/>
  <c r="O599" i="8"/>
  <c r="Q598" i="8"/>
  <c r="P598" i="8"/>
  <c r="O598" i="8"/>
  <c r="Q597" i="8"/>
  <c r="P597" i="8"/>
  <c r="O597" i="8"/>
  <c r="Q596" i="8"/>
  <c r="P596" i="8"/>
  <c r="O596" i="8"/>
  <c r="Q595" i="8"/>
  <c r="P595" i="8"/>
  <c r="O595" i="8"/>
  <c r="Q594" i="8"/>
  <c r="P594" i="8"/>
  <c r="O594" i="8"/>
  <c r="Q593" i="8"/>
  <c r="P593" i="8"/>
  <c r="O593" i="8"/>
  <c r="Q592" i="8"/>
  <c r="P592" i="8"/>
  <c r="O592" i="8"/>
  <c r="Q591" i="8"/>
  <c r="P591" i="8"/>
  <c r="O591" i="8"/>
  <c r="Q590" i="8"/>
  <c r="P590" i="8"/>
  <c r="O590" i="8"/>
  <c r="Q589" i="8"/>
  <c r="P589" i="8"/>
  <c r="O589" i="8"/>
  <c r="Q588" i="8"/>
  <c r="P588" i="8"/>
  <c r="O588" i="8"/>
  <c r="Q587" i="8"/>
  <c r="P587" i="8"/>
  <c r="O587" i="8"/>
  <c r="Q586" i="8"/>
  <c r="P586" i="8"/>
  <c r="O586" i="8"/>
  <c r="Q585" i="8"/>
  <c r="P585" i="8"/>
  <c r="O585" i="8"/>
  <c r="Q584" i="8"/>
  <c r="P584" i="8"/>
  <c r="O584" i="8"/>
  <c r="Q583" i="8"/>
  <c r="P583" i="8"/>
  <c r="O583" i="8"/>
  <c r="Q582" i="8"/>
  <c r="P582" i="8"/>
  <c r="O582" i="8"/>
  <c r="Q581" i="8"/>
  <c r="P581" i="8"/>
  <c r="O581" i="8"/>
  <c r="Q580" i="8"/>
  <c r="P580" i="8"/>
  <c r="O580" i="8"/>
  <c r="Q579" i="8"/>
  <c r="P579" i="8"/>
  <c r="O579" i="8"/>
  <c r="Q578" i="8"/>
  <c r="P578" i="8"/>
  <c r="O578" i="8"/>
  <c r="Q577" i="8"/>
  <c r="P577" i="8"/>
  <c r="O577" i="8"/>
  <c r="Q576" i="8"/>
  <c r="P576" i="8"/>
  <c r="O576" i="8"/>
  <c r="Q575" i="8"/>
  <c r="P575" i="8"/>
  <c r="O575" i="8"/>
  <c r="Q574" i="8"/>
  <c r="P574" i="8"/>
  <c r="O574" i="8"/>
  <c r="Q573" i="8"/>
  <c r="P573" i="8"/>
  <c r="O573" i="8"/>
  <c r="Q572" i="8"/>
  <c r="P572" i="8"/>
  <c r="O572" i="8"/>
  <c r="Q571" i="8"/>
  <c r="P571" i="8"/>
  <c r="O571" i="8"/>
  <c r="Q570" i="8"/>
  <c r="P570" i="8"/>
  <c r="O570" i="8"/>
  <c r="Q569" i="8"/>
  <c r="P569" i="8"/>
  <c r="O569" i="8"/>
  <c r="Q568" i="8"/>
  <c r="P568" i="8"/>
  <c r="O568" i="8"/>
  <c r="Q567" i="8"/>
  <c r="P567" i="8"/>
  <c r="O567" i="8"/>
  <c r="Q566" i="8"/>
  <c r="P566" i="8"/>
  <c r="O566" i="8"/>
  <c r="Q565" i="8"/>
  <c r="P565" i="8"/>
  <c r="O565" i="8"/>
  <c r="Q564" i="8"/>
  <c r="P564" i="8"/>
  <c r="O564" i="8"/>
  <c r="Q563" i="8"/>
  <c r="P563" i="8"/>
  <c r="O563" i="8"/>
  <c r="Q562" i="8"/>
  <c r="P562" i="8"/>
  <c r="O562" i="8"/>
  <c r="Q561" i="8"/>
  <c r="P561" i="8"/>
  <c r="O561" i="8"/>
  <c r="Q560" i="8"/>
  <c r="P560" i="8"/>
  <c r="O560" i="8"/>
  <c r="Q559" i="8"/>
  <c r="P559" i="8"/>
  <c r="O559" i="8"/>
  <c r="Q558" i="8"/>
  <c r="P558" i="8"/>
  <c r="O558" i="8"/>
  <c r="Q557" i="8"/>
  <c r="P557" i="8"/>
  <c r="O557" i="8"/>
  <c r="Q556" i="8"/>
  <c r="P556" i="8"/>
  <c r="O556" i="8"/>
  <c r="Q555" i="8"/>
  <c r="P555" i="8"/>
  <c r="O555" i="8"/>
  <c r="Q554" i="8"/>
  <c r="P554" i="8"/>
  <c r="O554" i="8"/>
  <c r="Q553" i="8"/>
  <c r="P553" i="8"/>
  <c r="O553" i="8"/>
  <c r="Q552" i="8"/>
  <c r="P552" i="8"/>
  <c r="O552" i="8"/>
  <c r="Q551" i="8"/>
  <c r="P551" i="8"/>
  <c r="O551" i="8"/>
  <c r="Q550" i="8"/>
  <c r="P550" i="8"/>
  <c r="O550" i="8"/>
  <c r="Q549" i="8"/>
  <c r="P549" i="8"/>
  <c r="O549" i="8"/>
  <c r="Q548" i="8"/>
  <c r="P548" i="8"/>
  <c r="O548" i="8"/>
  <c r="Q547" i="8"/>
  <c r="P547" i="8"/>
  <c r="O547" i="8"/>
  <c r="Q546" i="8"/>
  <c r="P546" i="8"/>
  <c r="O546" i="8"/>
  <c r="Q545" i="8"/>
  <c r="P545" i="8"/>
  <c r="O545" i="8"/>
  <c r="Q544" i="8"/>
  <c r="P544" i="8"/>
  <c r="O544" i="8"/>
  <c r="Q543" i="8"/>
  <c r="P543" i="8"/>
  <c r="O543" i="8"/>
  <c r="Q542" i="8"/>
  <c r="P542" i="8"/>
  <c r="O542" i="8"/>
  <c r="Q541" i="8"/>
  <c r="P541" i="8"/>
  <c r="O541" i="8"/>
  <c r="Q540" i="8"/>
  <c r="P540" i="8"/>
  <c r="O540" i="8"/>
  <c r="Q539" i="8"/>
  <c r="P539" i="8"/>
  <c r="O539" i="8"/>
  <c r="Q538" i="8"/>
  <c r="P538" i="8"/>
  <c r="O538" i="8"/>
  <c r="Q537" i="8"/>
  <c r="P537" i="8"/>
  <c r="O537" i="8"/>
  <c r="Q536" i="8"/>
  <c r="P536" i="8"/>
  <c r="O536" i="8"/>
  <c r="Q535" i="8"/>
  <c r="P535" i="8"/>
  <c r="O535" i="8"/>
  <c r="Q534" i="8"/>
  <c r="P534" i="8"/>
  <c r="O534" i="8"/>
  <c r="Q533" i="8"/>
  <c r="P533" i="8"/>
  <c r="O533" i="8"/>
  <c r="Q532" i="8"/>
  <c r="P532" i="8"/>
  <c r="O532" i="8"/>
  <c r="Q531" i="8"/>
  <c r="P531" i="8"/>
  <c r="O531" i="8"/>
  <c r="Q530" i="8"/>
  <c r="P530" i="8"/>
  <c r="O530" i="8"/>
  <c r="Q529" i="8"/>
  <c r="P529" i="8"/>
  <c r="O529" i="8"/>
  <c r="Q528" i="8"/>
  <c r="P528" i="8"/>
  <c r="O528" i="8"/>
  <c r="Q527" i="8"/>
  <c r="P527" i="8"/>
  <c r="O527" i="8"/>
  <c r="Q526" i="8"/>
  <c r="P526" i="8"/>
  <c r="O526" i="8"/>
  <c r="Q525" i="8"/>
  <c r="P525" i="8"/>
  <c r="O525" i="8"/>
  <c r="Q524" i="8"/>
  <c r="P524" i="8"/>
  <c r="O524" i="8"/>
  <c r="Q523" i="8"/>
  <c r="P523" i="8"/>
  <c r="O523" i="8"/>
  <c r="Q522" i="8"/>
  <c r="P522" i="8"/>
  <c r="O522" i="8"/>
  <c r="Q521" i="8"/>
  <c r="P521" i="8"/>
  <c r="O521" i="8"/>
  <c r="Q520" i="8"/>
  <c r="P520" i="8"/>
  <c r="O520" i="8"/>
  <c r="Q519" i="8"/>
  <c r="P519" i="8"/>
  <c r="O519" i="8"/>
  <c r="Q518" i="8"/>
  <c r="P518" i="8"/>
  <c r="O518" i="8"/>
  <c r="Q517" i="8"/>
  <c r="P517" i="8"/>
  <c r="O517" i="8"/>
  <c r="Q516" i="8"/>
  <c r="P516" i="8"/>
  <c r="O516" i="8"/>
  <c r="Q515" i="8"/>
  <c r="P515" i="8"/>
  <c r="O515" i="8"/>
  <c r="Q514" i="8"/>
  <c r="P514" i="8"/>
  <c r="O514" i="8"/>
  <c r="Q513" i="8"/>
  <c r="P513" i="8"/>
  <c r="O513" i="8"/>
  <c r="Q512" i="8"/>
  <c r="P512" i="8"/>
  <c r="O512" i="8"/>
  <c r="Q511" i="8"/>
  <c r="P511" i="8"/>
  <c r="O511" i="8"/>
  <c r="Q510" i="8"/>
  <c r="P510" i="8"/>
  <c r="O510" i="8"/>
  <c r="Q509" i="8"/>
  <c r="P509" i="8"/>
  <c r="O509" i="8"/>
  <c r="Q508" i="8"/>
  <c r="P508" i="8"/>
  <c r="O508" i="8"/>
  <c r="Q507" i="8"/>
  <c r="P507" i="8"/>
  <c r="O507" i="8"/>
  <c r="Q506" i="8"/>
  <c r="P506" i="8"/>
  <c r="O506" i="8"/>
  <c r="Q505" i="8"/>
  <c r="P505" i="8"/>
  <c r="O505" i="8"/>
  <c r="Q504" i="8"/>
  <c r="P504" i="8"/>
  <c r="O504" i="8"/>
  <c r="Q503" i="8"/>
  <c r="P503" i="8"/>
  <c r="O503" i="8"/>
  <c r="Q502" i="8"/>
  <c r="P502" i="8"/>
  <c r="O502" i="8"/>
  <c r="Q501" i="8"/>
  <c r="P501" i="8"/>
  <c r="O501" i="8"/>
  <c r="Q500" i="8"/>
  <c r="P500" i="8"/>
  <c r="O500" i="8"/>
  <c r="Q499" i="8"/>
  <c r="P499" i="8"/>
  <c r="O499" i="8"/>
  <c r="Q498" i="8"/>
  <c r="P498" i="8"/>
  <c r="O498" i="8"/>
  <c r="Q497" i="8"/>
  <c r="P497" i="8"/>
  <c r="O497" i="8"/>
  <c r="Q496" i="8"/>
  <c r="P496" i="8"/>
  <c r="O496" i="8"/>
  <c r="Q495" i="8"/>
  <c r="P495" i="8"/>
  <c r="O495" i="8"/>
  <c r="Q494" i="8"/>
  <c r="P494" i="8"/>
  <c r="O494" i="8"/>
  <c r="Q493" i="8"/>
  <c r="P493" i="8"/>
  <c r="O493" i="8"/>
  <c r="Q492" i="8"/>
  <c r="P492" i="8"/>
  <c r="O492" i="8"/>
  <c r="Q491" i="8"/>
  <c r="P491" i="8"/>
  <c r="O491" i="8"/>
  <c r="Q490" i="8"/>
  <c r="P490" i="8"/>
  <c r="O490" i="8"/>
  <c r="Q489" i="8"/>
  <c r="P489" i="8"/>
  <c r="O489" i="8"/>
  <c r="Q488" i="8"/>
  <c r="P488" i="8"/>
  <c r="O488" i="8"/>
  <c r="Q487" i="8"/>
  <c r="P487" i="8"/>
  <c r="O487" i="8"/>
  <c r="Q486" i="8"/>
  <c r="P486" i="8"/>
  <c r="O486" i="8"/>
  <c r="Q485" i="8"/>
  <c r="P485" i="8"/>
  <c r="O485" i="8"/>
  <c r="Q484" i="8"/>
  <c r="P484" i="8"/>
  <c r="O484" i="8"/>
  <c r="Q483" i="8"/>
  <c r="P483" i="8"/>
  <c r="O483" i="8"/>
  <c r="Q482" i="8"/>
  <c r="P482" i="8"/>
  <c r="O482" i="8"/>
  <c r="Q481" i="8"/>
  <c r="P481" i="8"/>
  <c r="O481" i="8"/>
  <c r="Q480" i="8"/>
  <c r="P480" i="8"/>
  <c r="O480" i="8"/>
  <c r="Q479" i="8"/>
  <c r="P479" i="8"/>
  <c r="O479" i="8"/>
  <c r="Q478" i="8"/>
  <c r="P478" i="8"/>
  <c r="O478" i="8"/>
  <c r="Q477" i="8"/>
  <c r="P477" i="8"/>
  <c r="O477" i="8"/>
  <c r="Q476" i="8"/>
  <c r="P476" i="8"/>
  <c r="O476" i="8"/>
  <c r="Q475" i="8"/>
  <c r="P475" i="8"/>
  <c r="O475" i="8"/>
  <c r="Q474" i="8"/>
  <c r="P474" i="8"/>
  <c r="O474" i="8"/>
  <c r="Q473" i="8"/>
  <c r="P473" i="8"/>
  <c r="O473" i="8"/>
  <c r="Q472" i="8"/>
  <c r="P472" i="8"/>
  <c r="O472" i="8"/>
  <c r="Q471" i="8"/>
  <c r="P471" i="8"/>
  <c r="O471" i="8"/>
  <c r="Q470" i="8"/>
  <c r="P470" i="8"/>
  <c r="O470" i="8"/>
  <c r="Q469" i="8"/>
  <c r="P469" i="8"/>
  <c r="O469" i="8"/>
  <c r="Q468" i="8"/>
  <c r="P468" i="8"/>
  <c r="O468" i="8"/>
  <c r="Q467" i="8"/>
  <c r="P467" i="8"/>
  <c r="O467" i="8"/>
  <c r="Q466" i="8"/>
  <c r="P466" i="8"/>
  <c r="O466" i="8"/>
  <c r="Q465" i="8"/>
  <c r="P465" i="8"/>
  <c r="O465" i="8"/>
  <c r="Q464" i="8"/>
  <c r="P464" i="8"/>
  <c r="O464" i="8"/>
  <c r="Q463" i="8"/>
  <c r="P463" i="8"/>
  <c r="O463" i="8"/>
  <c r="Q462" i="8"/>
  <c r="P462" i="8"/>
  <c r="O462" i="8"/>
  <c r="Q461" i="8"/>
  <c r="P461" i="8"/>
  <c r="O461" i="8"/>
  <c r="Q460" i="8"/>
  <c r="P460" i="8"/>
  <c r="O460" i="8"/>
  <c r="Q459" i="8"/>
  <c r="P459" i="8"/>
  <c r="O459" i="8"/>
  <c r="Q458" i="8"/>
  <c r="P458" i="8"/>
  <c r="O458" i="8"/>
  <c r="Q457" i="8"/>
  <c r="P457" i="8"/>
  <c r="O457" i="8"/>
  <c r="Q456" i="8"/>
  <c r="P456" i="8"/>
  <c r="O456" i="8"/>
  <c r="Q455" i="8"/>
  <c r="P455" i="8"/>
  <c r="O455" i="8"/>
  <c r="Q454" i="8"/>
  <c r="P454" i="8"/>
  <c r="O454" i="8"/>
  <c r="Q453" i="8"/>
  <c r="P453" i="8"/>
  <c r="O453" i="8"/>
  <c r="Q452" i="8"/>
  <c r="P452" i="8"/>
  <c r="O452" i="8"/>
  <c r="Q451" i="8"/>
  <c r="P451" i="8"/>
  <c r="O451" i="8"/>
  <c r="Q450" i="8"/>
  <c r="P450" i="8"/>
  <c r="O450" i="8"/>
  <c r="Q449" i="8"/>
  <c r="P449" i="8"/>
  <c r="O449" i="8"/>
  <c r="Q448" i="8"/>
  <c r="P448" i="8"/>
  <c r="O448" i="8"/>
  <c r="Q447" i="8"/>
  <c r="P447" i="8"/>
  <c r="O447" i="8"/>
  <c r="Q446" i="8"/>
  <c r="P446" i="8"/>
  <c r="O446" i="8"/>
  <c r="Q445" i="8"/>
  <c r="P445" i="8"/>
  <c r="O445" i="8"/>
  <c r="Q444" i="8"/>
  <c r="P444" i="8"/>
  <c r="O444" i="8"/>
  <c r="Q443" i="8"/>
  <c r="P443" i="8"/>
  <c r="O443" i="8"/>
  <c r="Q442" i="8"/>
  <c r="P442" i="8"/>
  <c r="O442" i="8"/>
  <c r="Q441" i="8"/>
  <c r="P441" i="8"/>
  <c r="O441" i="8"/>
  <c r="Q440" i="8"/>
  <c r="P440" i="8"/>
  <c r="O440" i="8"/>
  <c r="Q439" i="8"/>
  <c r="P439" i="8"/>
  <c r="O439" i="8"/>
  <c r="Q438" i="8"/>
  <c r="P438" i="8"/>
  <c r="O438" i="8"/>
  <c r="Q437" i="8"/>
  <c r="P437" i="8"/>
  <c r="O437" i="8"/>
  <c r="Q436" i="8"/>
  <c r="P436" i="8"/>
  <c r="O436" i="8"/>
  <c r="Q435" i="8"/>
  <c r="P435" i="8"/>
  <c r="O435" i="8"/>
  <c r="Q434" i="8"/>
  <c r="P434" i="8"/>
  <c r="O434" i="8"/>
  <c r="Q433" i="8"/>
  <c r="P433" i="8"/>
  <c r="O433" i="8"/>
  <c r="Q432" i="8"/>
  <c r="P432" i="8"/>
  <c r="O432" i="8"/>
  <c r="Q431" i="8"/>
  <c r="P431" i="8"/>
  <c r="O431" i="8"/>
  <c r="Q430" i="8"/>
  <c r="P430" i="8"/>
  <c r="O430" i="8"/>
  <c r="Q429" i="8"/>
  <c r="P429" i="8"/>
  <c r="O429" i="8"/>
  <c r="Q428" i="8"/>
  <c r="P428" i="8"/>
  <c r="O428" i="8"/>
  <c r="Q427" i="8"/>
  <c r="P427" i="8"/>
  <c r="O427" i="8"/>
  <c r="Q426" i="8"/>
  <c r="P426" i="8"/>
  <c r="O426" i="8"/>
  <c r="Q425" i="8"/>
  <c r="P425" i="8"/>
  <c r="O425" i="8"/>
  <c r="Q424" i="8"/>
  <c r="P424" i="8"/>
  <c r="O424" i="8"/>
  <c r="Q423" i="8"/>
  <c r="P423" i="8"/>
  <c r="O423" i="8"/>
  <c r="Q422" i="8"/>
  <c r="P422" i="8"/>
  <c r="O422" i="8"/>
  <c r="Q421" i="8"/>
  <c r="P421" i="8"/>
  <c r="O421" i="8"/>
  <c r="Q420" i="8"/>
  <c r="P420" i="8"/>
  <c r="O420" i="8"/>
  <c r="Q419" i="8"/>
  <c r="P419" i="8"/>
  <c r="O419" i="8"/>
  <c r="Q418" i="8"/>
  <c r="P418" i="8"/>
  <c r="O418" i="8"/>
  <c r="Q417" i="8"/>
  <c r="P417" i="8"/>
  <c r="O417" i="8"/>
  <c r="Q416" i="8"/>
  <c r="P416" i="8"/>
  <c r="O416" i="8"/>
  <c r="Q415" i="8"/>
  <c r="P415" i="8"/>
  <c r="O415" i="8"/>
  <c r="Q414" i="8"/>
  <c r="P414" i="8"/>
  <c r="O414" i="8"/>
  <c r="Q413" i="8"/>
  <c r="P413" i="8"/>
  <c r="O413" i="8"/>
  <c r="Q412" i="8"/>
  <c r="P412" i="8"/>
  <c r="O412" i="8"/>
  <c r="Q411" i="8"/>
  <c r="P411" i="8"/>
  <c r="O411" i="8"/>
  <c r="Q410" i="8"/>
  <c r="P410" i="8"/>
  <c r="O410" i="8"/>
  <c r="Q409" i="8"/>
  <c r="P409" i="8"/>
  <c r="O409" i="8"/>
  <c r="Q408" i="8"/>
  <c r="P408" i="8"/>
  <c r="O408" i="8"/>
  <c r="Q407" i="8"/>
  <c r="P407" i="8"/>
  <c r="O407" i="8"/>
  <c r="Q406" i="8"/>
  <c r="P406" i="8"/>
  <c r="O406" i="8"/>
  <c r="Q405" i="8"/>
  <c r="P405" i="8"/>
  <c r="O405" i="8"/>
  <c r="Q404" i="8"/>
  <c r="P404" i="8"/>
  <c r="O404" i="8"/>
  <c r="Q403" i="8"/>
  <c r="P403" i="8"/>
  <c r="O403" i="8"/>
  <c r="Q402" i="8"/>
  <c r="P402" i="8"/>
  <c r="O402" i="8"/>
  <c r="Q401" i="8"/>
  <c r="P401" i="8"/>
  <c r="O401" i="8"/>
  <c r="Q400" i="8"/>
  <c r="P400" i="8"/>
  <c r="O400" i="8"/>
  <c r="Q399" i="8"/>
  <c r="P399" i="8"/>
  <c r="O399" i="8"/>
  <c r="Q398" i="8"/>
  <c r="P398" i="8"/>
  <c r="O398" i="8"/>
  <c r="Q397" i="8"/>
  <c r="P397" i="8"/>
  <c r="O397" i="8"/>
  <c r="Q396" i="8"/>
  <c r="P396" i="8"/>
  <c r="O396" i="8"/>
  <c r="Q395" i="8"/>
  <c r="P395" i="8"/>
  <c r="O395" i="8"/>
  <c r="Q394" i="8"/>
  <c r="P394" i="8"/>
  <c r="O394" i="8"/>
  <c r="Q393" i="8"/>
  <c r="P393" i="8"/>
  <c r="O393" i="8"/>
  <c r="Q392" i="8"/>
  <c r="P392" i="8"/>
  <c r="O392" i="8"/>
  <c r="Q391" i="8"/>
  <c r="P391" i="8"/>
  <c r="O391" i="8"/>
  <c r="Q390" i="8"/>
  <c r="P390" i="8"/>
  <c r="O390" i="8"/>
  <c r="Q389" i="8"/>
  <c r="P389" i="8"/>
  <c r="O389" i="8"/>
  <c r="Q388" i="8"/>
  <c r="P388" i="8"/>
  <c r="O388" i="8"/>
  <c r="Q387" i="8"/>
  <c r="P387" i="8"/>
  <c r="O387" i="8"/>
  <c r="Q386" i="8"/>
  <c r="P386" i="8"/>
  <c r="O386" i="8"/>
  <c r="Q385" i="8"/>
  <c r="P385" i="8"/>
  <c r="O385" i="8"/>
  <c r="Q384" i="8"/>
  <c r="P384" i="8"/>
  <c r="O384" i="8"/>
  <c r="Q383" i="8"/>
  <c r="P383" i="8"/>
  <c r="O383" i="8"/>
  <c r="Q382" i="8"/>
  <c r="P382" i="8"/>
  <c r="O382" i="8"/>
  <c r="Q381" i="8"/>
  <c r="P381" i="8"/>
  <c r="O381" i="8"/>
  <c r="Q380" i="8"/>
  <c r="P380" i="8"/>
  <c r="O380" i="8"/>
  <c r="Q379" i="8"/>
  <c r="P379" i="8"/>
  <c r="O379" i="8"/>
  <c r="Q378" i="8"/>
  <c r="P378" i="8"/>
  <c r="O378" i="8"/>
  <c r="Q377" i="8"/>
  <c r="P377" i="8"/>
  <c r="O377" i="8"/>
  <c r="Q376" i="8"/>
  <c r="P376" i="8"/>
  <c r="O376" i="8"/>
  <c r="Q375" i="8"/>
  <c r="P375" i="8"/>
  <c r="O375" i="8"/>
  <c r="Q374" i="8"/>
  <c r="P374" i="8"/>
  <c r="O374" i="8"/>
  <c r="Q373" i="8"/>
  <c r="P373" i="8"/>
  <c r="O373" i="8"/>
  <c r="Q372" i="8"/>
  <c r="P372" i="8"/>
  <c r="O372" i="8"/>
  <c r="Q371" i="8"/>
  <c r="P371" i="8"/>
  <c r="O371" i="8"/>
  <c r="Q370" i="8"/>
  <c r="P370" i="8"/>
  <c r="O370" i="8"/>
  <c r="Q369" i="8"/>
  <c r="P369" i="8"/>
  <c r="O369" i="8"/>
  <c r="Q368" i="8"/>
  <c r="P368" i="8"/>
  <c r="O368" i="8"/>
  <c r="Q367" i="8"/>
  <c r="P367" i="8"/>
  <c r="O367" i="8"/>
  <c r="Q366" i="8"/>
  <c r="P366" i="8"/>
  <c r="O366" i="8"/>
  <c r="Q365" i="8"/>
  <c r="P365" i="8"/>
  <c r="O365" i="8"/>
  <c r="Q364" i="8"/>
  <c r="P364" i="8"/>
  <c r="O364" i="8"/>
  <c r="Q363" i="8"/>
  <c r="P363" i="8"/>
  <c r="O363" i="8"/>
  <c r="Q362" i="8"/>
  <c r="P362" i="8"/>
  <c r="O362" i="8"/>
  <c r="Q361" i="8"/>
  <c r="P361" i="8"/>
  <c r="O361" i="8"/>
  <c r="Q360" i="8"/>
  <c r="P360" i="8"/>
  <c r="O360" i="8"/>
  <c r="Q359" i="8"/>
  <c r="P359" i="8"/>
  <c r="O359" i="8"/>
  <c r="Q358" i="8"/>
  <c r="P358" i="8"/>
  <c r="O358" i="8"/>
  <c r="Q357" i="8"/>
  <c r="P357" i="8"/>
  <c r="O357" i="8"/>
  <c r="Q356" i="8"/>
  <c r="P356" i="8"/>
  <c r="O356" i="8"/>
  <c r="Q355" i="8"/>
  <c r="P355" i="8"/>
  <c r="O355" i="8"/>
  <c r="Q354" i="8"/>
  <c r="P354" i="8"/>
  <c r="O354" i="8"/>
  <c r="Q353" i="8"/>
  <c r="P353" i="8"/>
  <c r="O353" i="8"/>
  <c r="Q352" i="8"/>
  <c r="P352" i="8"/>
  <c r="O352" i="8"/>
  <c r="Q351" i="8"/>
  <c r="P351" i="8"/>
  <c r="O351" i="8"/>
  <c r="Q350" i="8"/>
  <c r="P350" i="8"/>
  <c r="O350" i="8"/>
  <c r="Q349" i="8"/>
  <c r="P349" i="8"/>
  <c r="O349" i="8"/>
  <c r="Q348" i="8"/>
  <c r="P348" i="8"/>
  <c r="O348" i="8"/>
  <c r="Q347" i="8"/>
  <c r="P347" i="8"/>
  <c r="O347" i="8"/>
  <c r="Q346" i="8"/>
  <c r="P346" i="8"/>
  <c r="O346" i="8"/>
  <c r="Q345" i="8"/>
  <c r="P345" i="8"/>
  <c r="O345" i="8"/>
  <c r="Q344" i="8"/>
  <c r="P344" i="8"/>
  <c r="O344" i="8"/>
  <c r="Q343" i="8"/>
  <c r="P343" i="8"/>
  <c r="O343" i="8"/>
  <c r="Q342" i="8"/>
  <c r="P342" i="8"/>
  <c r="O342" i="8"/>
  <c r="Q341" i="8"/>
  <c r="P341" i="8"/>
  <c r="O341" i="8"/>
  <c r="Q340" i="8"/>
  <c r="P340" i="8"/>
  <c r="O340" i="8"/>
  <c r="Q339" i="8"/>
  <c r="P339" i="8"/>
  <c r="O339" i="8"/>
  <c r="Q338" i="8"/>
  <c r="P338" i="8"/>
  <c r="O338" i="8"/>
  <c r="Q337" i="8"/>
  <c r="P337" i="8"/>
  <c r="O337" i="8"/>
  <c r="Q336" i="8"/>
  <c r="P336" i="8"/>
  <c r="O336" i="8"/>
  <c r="Q335" i="8"/>
  <c r="P335" i="8"/>
  <c r="O335" i="8"/>
  <c r="Q334" i="8"/>
  <c r="P334" i="8"/>
  <c r="O334" i="8"/>
  <c r="Q333" i="8"/>
  <c r="P333" i="8"/>
  <c r="O333" i="8"/>
  <c r="Q332" i="8"/>
  <c r="P332" i="8"/>
  <c r="O332" i="8"/>
  <c r="Q331" i="8"/>
  <c r="P331" i="8"/>
  <c r="O331" i="8"/>
  <c r="Q330" i="8"/>
  <c r="P330" i="8"/>
  <c r="O330" i="8"/>
  <c r="Q329" i="8"/>
  <c r="P329" i="8"/>
  <c r="O329" i="8"/>
  <c r="Q328" i="8"/>
  <c r="P328" i="8"/>
  <c r="O328" i="8"/>
  <c r="Q327" i="8"/>
  <c r="P327" i="8"/>
  <c r="O327" i="8"/>
  <c r="Q326" i="8"/>
  <c r="P326" i="8"/>
  <c r="O326" i="8"/>
  <c r="Q325" i="8"/>
  <c r="P325" i="8"/>
  <c r="O325" i="8"/>
  <c r="Q324" i="8"/>
  <c r="P324" i="8"/>
  <c r="O324" i="8"/>
  <c r="Q323" i="8"/>
  <c r="P323" i="8"/>
  <c r="O323" i="8"/>
  <c r="Q322" i="8"/>
  <c r="P322" i="8"/>
  <c r="O322" i="8"/>
  <c r="Q321" i="8"/>
  <c r="P321" i="8"/>
  <c r="O321" i="8"/>
  <c r="Q320" i="8"/>
  <c r="P320" i="8"/>
  <c r="O320" i="8"/>
  <c r="Q319" i="8"/>
  <c r="P319" i="8"/>
  <c r="O319" i="8"/>
  <c r="Q318" i="8"/>
  <c r="P318" i="8"/>
  <c r="O318" i="8"/>
  <c r="Q317" i="8"/>
  <c r="P317" i="8"/>
  <c r="O317" i="8"/>
  <c r="Q316" i="8"/>
  <c r="P316" i="8"/>
  <c r="O316" i="8"/>
  <c r="Q315" i="8"/>
  <c r="P315" i="8"/>
  <c r="O315" i="8"/>
  <c r="Q314" i="8"/>
  <c r="P314" i="8"/>
  <c r="O314" i="8"/>
  <c r="Q313" i="8"/>
  <c r="P313" i="8"/>
  <c r="O313" i="8"/>
  <c r="Q312" i="8"/>
  <c r="P312" i="8"/>
  <c r="O312" i="8"/>
  <c r="Q311" i="8"/>
  <c r="P311" i="8"/>
  <c r="O311" i="8"/>
  <c r="Q310" i="8"/>
  <c r="P310" i="8"/>
  <c r="O310" i="8"/>
  <c r="Q309" i="8"/>
  <c r="P309" i="8"/>
  <c r="O309" i="8"/>
  <c r="Q308" i="8"/>
  <c r="P308" i="8"/>
  <c r="O308" i="8"/>
  <c r="Q307" i="8"/>
  <c r="P307" i="8"/>
  <c r="O307" i="8"/>
  <c r="Q306" i="8"/>
  <c r="P306" i="8"/>
  <c r="O306" i="8"/>
  <c r="Q305" i="8"/>
  <c r="P305" i="8"/>
  <c r="O305" i="8"/>
  <c r="Q304" i="8"/>
  <c r="P304" i="8"/>
  <c r="O304" i="8"/>
  <c r="Q303" i="8"/>
  <c r="P303" i="8"/>
  <c r="O303" i="8"/>
  <c r="Q302" i="8"/>
  <c r="P302" i="8"/>
  <c r="O302" i="8"/>
  <c r="Q301" i="8"/>
  <c r="P301" i="8"/>
  <c r="O301" i="8"/>
  <c r="Q300" i="8"/>
  <c r="P300" i="8"/>
  <c r="O300" i="8"/>
  <c r="Q299" i="8"/>
  <c r="P299" i="8"/>
  <c r="O299" i="8"/>
  <c r="Q298" i="8"/>
  <c r="P298" i="8"/>
  <c r="O298" i="8"/>
  <c r="Q297" i="8"/>
  <c r="P297" i="8"/>
  <c r="O297" i="8"/>
  <c r="Q296" i="8"/>
  <c r="P296" i="8"/>
  <c r="O296" i="8"/>
  <c r="Q295" i="8"/>
  <c r="P295" i="8"/>
  <c r="O295" i="8"/>
  <c r="Q294" i="8"/>
  <c r="P294" i="8"/>
  <c r="O294" i="8"/>
  <c r="Q293" i="8"/>
  <c r="P293" i="8"/>
  <c r="O293" i="8"/>
  <c r="Q292" i="8"/>
  <c r="P292" i="8"/>
  <c r="O292" i="8"/>
  <c r="Q291" i="8"/>
  <c r="P291" i="8"/>
  <c r="O291" i="8"/>
  <c r="Q290" i="8"/>
  <c r="P290" i="8"/>
  <c r="O290" i="8"/>
  <c r="Q289" i="8"/>
  <c r="P289" i="8"/>
  <c r="O289" i="8"/>
  <c r="Q288" i="8"/>
  <c r="P288" i="8"/>
  <c r="O288" i="8"/>
  <c r="Q287" i="8"/>
  <c r="P287" i="8"/>
  <c r="O287" i="8"/>
  <c r="Q286" i="8"/>
  <c r="P286" i="8"/>
  <c r="O286" i="8"/>
  <c r="Q285" i="8"/>
  <c r="P285" i="8"/>
  <c r="O285" i="8"/>
  <c r="Q284" i="8"/>
  <c r="P284" i="8"/>
  <c r="O284" i="8"/>
  <c r="Q283" i="8"/>
  <c r="P283" i="8"/>
  <c r="O283" i="8"/>
  <c r="Q282" i="8"/>
  <c r="P282" i="8"/>
  <c r="O282" i="8"/>
  <c r="Q281" i="8"/>
  <c r="P281" i="8"/>
  <c r="O281" i="8"/>
  <c r="Q280" i="8"/>
  <c r="P280" i="8"/>
  <c r="O280" i="8"/>
  <c r="Q279" i="8"/>
  <c r="P279" i="8"/>
  <c r="O279" i="8"/>
  <c r="Q278" i="8"/>
  <c r="P278" i="8"/>
  <c r="O278" i="8"/>
  <c r="Q277" i="8"/>
  <c r="P277" i="8"/>
  <c r="O277" i="8"/>
  <c r="Q276" i="8"/>
  <c r="P276" i="8"/>
  <c r="O276" i="8"/>
  <c r="Q275" i="8"/>
  <c r="P275" i="8"/>
  <c r="O275" i="8"/>
  <c r="Q274" i="8"/>
  <c r="P274" i="8"/>
  <c r="O274" i="8"/>
  <c r="Q273" i="8"/>
  <c r="P273" i="8"/>
  <c r="O273" i="8"/>
  <c r="Q272" i="8"/>
  <c r="P272" i="8"/>
  <c r="O272" i="8"/>
  <c r="Q271" i="8"/>
  <c r="P271" i="8"/>
  <c r="O271" i="8"/>
  <c r="Q270" i="8"/>
  <c r="P270" i="8"/>
  <c r="O270" i="8"/>
  <c r="Q269" i="8"/>
  <c r="P269" i="8"/>
  <c r="O269" i="8"/>
  <c r="Q268" i="8"/>
  <c r="P268" i="8"/>
  <c r="O268" i="8"/>
  <c r="Q267" i="8"/>
  <c r="P267" i="8"/>
  <c r="O267" i="8"/>
  <c r="Q266" i="8"/>
  <c r="P266" i="8"/>
  <c r="O266" i="8"/>
  <c r="Q265" i="8"/>
  <c r="P265" i="8"/>
  <c r="O265" i="8"/>
  <c r="Q264" i="8"/>
  <c r="P264" i="8"/>
  <c r="O264" i="8"/>
  <c r="Q263" i="8"/>
  <c r="P263" i="8"/>
  <c r="O263" i="8"/>
  <c r="Q262" i="8"/>
  <c r="P262" i="8"/>
  <c r="O262" i="8"/>
  <c r="Q261" i="8"/>
  <c r="P261" i="8"/>
  <c r="O261" i="8"/>
  <c r="Q260" i="8"/>
  <c r="P260" i="8"/>
  <c r="O260" i="8"/>
  <c r="Q259" i="8"/>
  <c r="P259" i="8"/>
  <c r="O259" i="8"/>
  <c r="Q258" i="8"/>
  <c r="P258" i="8"/>
  <c r="O258" i="8"/>
  <c r="Q257" i="8"/>
  <c r="P257" i="8"/>
  <c r="O257" i="8"/>
  <c r="Q256" i="8"/>
  <c r="P256" i="8"/>
  <c r="O256" i="8"/>
  <c r="Q255" i="8"/>
  <c r="P255" i="8"/>
  <c r="O255" i="8"/>
  <c r="Q254" i="8"/>
  <c r="P254" i="8"/>
  <c r="O254" i="8"/>
  <c r="Q253" i="8"/>
  <c r="P253" i="8"/>
  <c r="O253" i="8"/>
  <c r="Q252" i="8"/>
  <c r="P252" i="8"/>
  <c r="O252" i="8"/>
  <c r="Q251" i="8"/>
  <c r="P251" i="8"/>
  <c r="O251" i="8"/>
  <c r="Q250" i="8"/>
  <c r="P250" i="8"/>
  <c r="O250" i="8"/>
  <c r="Q249" i="8"/>
  <c r="P249" i="8"/>
  <c r="O249" i="8"/>
  <c r="Q248" i="8"/>
  <c r="P248" i="8"/>
  <c r="O248" i="8"/>
  <c r="Q247" i="8"/>
  <c r="P247" i="8"/>
  <c r="O247" i="8"/>
  <c r="Q246" i="8"/>
  <c r="P246" i="8"/>
  <c r="O246" i="8"/>
  <c r="Q245" i="8"/>
  <c r="P245" i="8"/>
  <c r="O245" i="8"/>
  <c r="Q244" i="8"/>
  <c r="P244" i="8"/>
  <c r="O244" i="8"/>
  <c r="Q243" i="8"/>
  <c r="P243" i="8"/>
  <c r="O243" i="8"/>
  <c r="Q242" i="8"/>
  <c r="P242" i="8"/>
  <c r="O242" i="8"/>
  <c r="Q241" i="8"/>
  <c r="P241" i="8"/>
  <c r="O241" i="8"/>
  <c r="Q240" i="8"/>
  <c r="P240" i="8"/>
  <c r="O240" i="8"/>
  <c r="Q239" i="8"/>
  <c r="P239" i="8"/>
  <c r="O239" i="8"/>
  <c r="Q238" i="8"/>
  <c r="P238" i="8"/>
  <c r="O238" i="8"/>
  <c r="Q237" i="8"/>
  <c r="P237" i="8"/>
  <c r="O237" i="8"/>
  <c r="Q236" i="8"/>
  <c r="P236" i="8"/>
  <c r="O236" i="8"/>
  <c r="Q235" i="8"/>
  <c r="P235" i="8"/>
  <c r="O235" i="8"/>
  <c r="Q234" i="8"/>
  <c r="P234" i="8"/>
  <c r="O234" i="8"/>
  <c r="Q233" i="8"/>
  <c r="P233" i="8"/>
  <c r="O233" i="8"/>
  <c r="Q232" i="8"/>
  <c r="P232" i="8"/>
  <c r="O232" i="8"/>
  <c r="Q231" i="8"/>
  <c r="P231" i="8"/>
  <c r="O231" i="8"/>
  <c r="Q230" i="8"/>
  <c r="P230" i="8"/>
  <c r="O230" i="8"/>
  <c r="Q229" i="8"/>
  <c r="P229" i="8"/>
  <c r="O229" i="8"/>
  <c r="Q228" i="8"/>
  <c r="P228" i="8"/>
  <c r="O228" i="8"/>
  <c r="Q227" i="8"/>
  <c r="P227" i="8"/>
  <c r="O227" i="8"/>
  <c r="Q226" i="8"/>
  <c r="P226" i="8"/>
  <c r="O226" i="8"/>
  <c r="Q225" i="8"/>
  <c r="P225" i="8"/>
  <c r="O225" i="8"/>
  <c r="Q224" i="8"/>
  <c r="P224" i="8"/>
  <c r="O224" i="8"/>
  <c r="Q223" i="8"/>
  <c r="P223" i="8"/>
  <c r="O223" i="8"/>
  <c r="Q222" i="8"/>
  <c r="P222" i="8"/>
  <c r="O222" i="8"/>
  <c r="Q221" i="8"/>
  <c r="P221" i="8"/>
  <c r="O221" i="8"/>
  <c r="Q220" i="8"/>
  <c r="P220" i="8"/>
  <c r="O220" i="8"/>
  <c r="Q219" i="8"/>
  <c r="P219" i="8"/>
  <c r="O219" i="8"/>
  <c r="Q218" i="8"/>
  <c r="P218" i="8"/>
  <c r="O218" i="8"/>
  <c r="Q217" i="8"/>
  <c r="P217" i="8"/>
  <c r="O217" i="8"/>
  <c r="Q216" i="8"/>
  <c r="P216" i="8"/>
  <c r="O216" i="8"/>
  <c r="Q215" i="8"/>
  <c r="P215" i="8"/>
  <c r="O215" i="8"/>
  <c r="Q214" i="8"/>
  <c r="P214" i="8"/>
  <c r="O214" i="8"/>
  <c r="Q213" i="8"/>
  <c r="P213" i="8"/>
  <c r="O213" i="8"/>
  <c r="Q212" i="8"/>
  <c r="P212" i="8"/>
  <c r="O212" i="8"/>
  <c r="Q211" i="8"/>
  <c r="P211" i="8"/>
  <c r="O211" i="8"/>
  <c r="Q210" i="8"/>
  <c r="P210" i="8"/>
  <c r="O210" i="8"/>
  <c r="Q209" i="8"/>
  <c r="P209" i="8"/>
  <c r="O209" i="8"/>
  <c r="Q208" i="8"/>
  <c r="P208" i="8"/>
  <c r="O208" i="8"/>
  <c r="Q207" i="8"/>
  <c r="P207" i="8"/>
  <c r="O207" i="8"/>
  <c r="Q206" i="8"/>
  <c r="P206" i="8"/>
  <c r="O206" i="8"/>
  <c r="Q205" i="8"/>
  <c r="P205" i="8"/>
  <c r="O205" i="8"/>
  <c r="Q204" i="8"/>
  <c r="P204" i="8"/>
  <c r="O204" i="8"/>
  <c r="Q203" i="8"/>
  <c r="P203" i="8"/>
  <c r="O203" i="8"/>
  <c r="Q202" i="8"/>
  <c r="P202" i="8"/>
  <c r="O202" i="8"/>
  <c r="Q201" i="8"/>
  <c r="P201" i="8"/>
  <c r="O201" i="8"/>
  <c r="Q200" i="8"/>
  <c r="P200" i="8"/>
  <c r="O200" i="8"/>
  <c r="Q199" i="8"/>
  <c r="P199" i="8"/>
  <c r="O199" i="8"/>
  <c r="Q198" i="8"/>
  <c r="P198" i="8"/>
  <c r="O198" i="8"/>
  <c r="Q197" i="8"/>
  <c r="P197" i="8"/>
  <c r="O197" i="8"/>
  <c r="Q196" i="8"/>
  <c r="P196" i="8"/>
  <c r="O196" i="8"/>
  <c r="Q195" i="8"/>
  <c r="P195" i="8"/>
  <c r="O195" i="8"/>
  <c r="Q194" i="8"/>
  <c r="P194" i="8"/>
  <c r="O194" i="8"/>
  <c r="Q193" i="8"/>
  <c r="P193" i="8"/>
  <c r="O193" i="8"/>
  <c r="Q192" i="8"/>
  <c r="P192" i="8"/>
  <c r="O192" i="8"/>
  <c r="Q191" i="8"/>
  <c r="P191" i="8"/>
  <c r="O191" i="8"/>
  <c r="Q190" i="8"/>
  <c r="P190" i="8"/>
  <c r="O190" i="8"/>
  <c r="Q189" i="8"/>
  <c r="P189" i="8"/>
  <c r="O189" i="8"/>
  <c r="Q188" i="8"/>
  <c r="P188" i="8"/>
  <c r="O188" i="8"/>
  <c r="Q187" i="8"/>
  <c r="P187" i="8"/>
  <c r="O187" i="8"/>
  <c r="Q186" i="8"/>
  <c r="P186" i="8"/>
  <c r="O186" i="8"/>
  <c r="Q185" i="8"/>
  <c r="P185" i="8"/>
  <c r="O185" i="8"/>
  <c r="Q184" i="8"/>
  <c r="P184" i="8"/>
  <c r="O184" i="8"/>
  <c r="Q183" i="8"/>
  <c r="P183" i="8"/>
  <c r="O183" i="8"/>
  <c r="Q182" i="8"/>
  <c r="P182" i="8"/>
  <c r="O182" i="8"/>
  <c r="Q181" i="8"/>
  <c r="P181" i="8"/>
  <c r="O181" i="8"/>
  <c r="Q180" i="8"/>
  <c r="P180" i="8"/>
  <c r="O180" i="8"/>
  <c r="Q179" i="8"/>
  <c r="P179" i="8"/>
  <c r="O179" i="8"/>
  <c r="Q178" i="8"/>
  <c r="P178" i="8"/>
  <c r="O178" i="8"/>
  <c r="Q177" i="8"/>
  <c r="P177" i="8"/>
  <c r="O177" i="8"/>
  <c r="Q176" i="8"/>
  <c r="P176" i="8"/>
  <c r="O176" i="8"/>
  <c r="Q175" i="8"/>
  <c r="P175" i="8"/>
  <c r="O175" i="8"/>
  <c r="Q174" i="8"/>
  <c r="P174" i="8"/>
  <c r="O174" i="8"/>
  <c r="Q173" i="8"/>
  <c r="P173" i="8"/>
  <c r="O173" i="8"/>
  <c r="Q172" i="8"/>
  <c r="P172" i="8"/>
  <c r="O172" i="8"/>
  <c r="Q171" i="8"/>
  <c r="P171" i="8"/>
  <c r="O171" i="8"/>
  <c r="Q170" i="8"/>
  <c r="P170" i="8"/>
  <c r="O170" i="8"/>
  <c r="Q169" i="8"/>
  <c r="P169" i="8"/>
  <c r="O169" i="8"/>
  <c r="Q168" i="8"/>
  <c r="P168" i="8"/>
  <c r="O168" i="8"/>
  <c r="Q167" i="8"/>
  <c r="P167" i="8"/>
  <c r="O167" i="8"/>
  <c r="Q166" i="8"/>
  <c r="P166" i="8"/>
  <c r="O166" i="8"/>
  <c r="Q165" i="8"/>
  <c r="P165" i="8"/>
  <c r="O165" i="8"/>
  <c r="Q164" i="8"/>
  <c r="P164" i="8"/>
  <c r="O164" i="8"/>
  <c r="Q163" i="8"/>
  <c r="P163" i="8"/>
  <c r="O163" i="8"/>
  <c r="Q162" i="8"/>
  <c r="P162" i="8"/>
  <c r="O162" i="8"/>
  <c r="Q161" i="8"/>
  <c r="P161" i="8"/>
  <c r="O161" i="8"/>
  <c r="Q160" i="8"/>
  <c r="P160" i="8"/>
  <c r="O160" i="8"/>
  <c r="Q159" i="8"/>
  <c r="P159" i="8"/>
  <c r="O159" i="8"/>
  <c r="Q158" i="8"/>
  <c r="P158" i="8"/>
  <c r="O158" i="8"/>
  <c r="Q157" i="8"/>
  <c r="P157" i="8"/>
  <c r="O157" i="8"/>
  <c r="Q156" i="8"/>
  <c r="P156" i="8"/>
  <c r="O156" i="8"/>
  <c r="Q155" i="8"/>
  <c r="P155" i="8"/>
  <c r="O155" i="8"/>
  <c r="Q154" i="8"/>
  <c r="P154" i="8"/>
  <c r="O154" i="8"/>
  <c r="Q153" i="8"/>
  <c r="P153" i="8"/>
  <c r="O153" i="8"/>
  <c r="Q152" i="8"/>
  <c r="P152" i="8"/>
  <c r="O152" i="8"/>
  <c r="Q151" i="8"/>
  <c r="P151" i="8"/>
  <c r="O151" i="8"/>
  <c r="Q150" i="8"/>
  <c r="P150" i="8"/>
  <c r="O150" i="8"/>
  <c r="Q149" i="8"/>
  <c r="O149" i="8"/>
  <c r="Q148" i="8"/>
  <c r="P148" i="8"/>
  <c r="Q147" i="8"/>
  <c r="Q146" i="8"/>
  <c r="Q145" i="8"/>
  <c r="Q144" i="8"/>
  <c r="Q143" i="8"/>
  <c r="Q142" i="8"/>
  <c r="Q141" i="8"/>
  <c r="Q140" i="8"/>
  <c r="Q139" i="8"/>
  <c r="Q138" i="8"/>
  <c r="Q137" i="8"/>
  <c r="Q136" i="8"/>
  <c r="Q135" i="8"/>
  <c r="Q134" i="8"/>
  <c r="Q133" i="8"/>
  <c r="Q132" i="8"/>
  <c r="Q131" i="8"/>
  <c r="Q130" i="8"/>
  <c r="Q129" i="8"/>
  <c r="Q128" i="8"/>
  <c r="Q127" i="8"/>
  <c r="Q126" i="8"/>
  <c r="Q125" i="8"/>
  <c r="Q124" i="8"/>
  <c r="Q123" i="8"/>
  <c r="Q122" i="8"/>
  <c r="Q121" i="8"/>
  <c r="Q120" i="8"/>
  <c r="Q119" i="8"/>
  <c r="Q118" i="8"/>
  <c r="Q117" i="8"/>
  <c r="Q116" i="8"/>
  <c r="Q115" i="8"/>
  <c r="Q114" i="8"/>
  <c r="Q113" i="8"/>
  <c r="Q112" i="8"/>
  <c r="Q111" i="8"/>
  <c r="Q110" i="8"/>
  <c r="Q109" i="8"/>
  <c r="Q108" i="8"/>
  <c r="Q107" i="8"/>
  <c r="Q106" i="8"/>
  <c r="Q105" i="8"/>
  <c r="Q104" i="8"/>
  <c r="Q103" i="8"/>
  <c r="Q102" i="8"/>
  <c r="Q101" i="8"/>
  <c r="Q100" i="8"/>
  <c r="Q99" i="8"/>
  <c r="Q98" i="8"/>
  <c r="Q97" i="8"/>
  <c r="Q96" i="8"/>
  <c r="Q95" i="8"/>
  <c r="Q94" i="8"/>
  <c r="Q93" i="8"/>
  <c r="Q92" i="8"/>
  <c r="Q91" i="8"/>
  <c r="Q90" i="8"/>
  <c r="Q89" i="8"/>
  <c r="Q88" i="8"/>
  <c r="Q87" i="8"/>
  <c r="Q86" i="8"/>
  <c r="Q85" i="8"/>
  <c r="Q84" i="8"/>
  <c r="Q83" i="8"/>
  <c r="Q82" i="8"/>
  <c r="Q81" i="8"/>
  <c r="Q80"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A2" i="8"/>
  <c r="O1" i="8"/>
  <c r="P20" i="8" s="1"/>
  <c r="A1" i="8"/>
  <c r="F262" i="7"/>
  <c r="F264" i="7" s="1"/>
  <c r="J261" i="7"/>
  <c r="I261" i="7"/>
  <c r="J260" i="7"/>
  <c r="I260" i="7"/>
  <c r="J259" i="7"/>
  <c r="I259" i="7"/>
  <c r="J258" i="7"/>
  <c r="I258" i="7"/>
  <c r="J257" i="7"/>
  <c r="I257" i="7"/>
  <c r="J256" i="7"/>
  <c r="I256" i="7"/>
  <c r="J255" i="7"/>
  <c r="I255" i="7"/>
  <c r="J254" i="7"/>
  <c r="I254" i="7"/>
  <c r="J253" i="7"/>
  <c r="I253" i="7"/>
  <c r="J252" i="7"/>
  <c r="I252" i="7"/>
  <c r="J251" i="7"/>
  <c r="I251" i="7"/>
  <c r="J250" i="7"/>
  <c r="I250" i="7"/>
  <c r="J249" i="7"/>
  <c r="I249" i="7"/>
  <c r="J248" i="7"/>
  <c r="I248" i="7"/>
  <c r="J247" i="7"/>
  <c r="I247" i="7"/>
  <c r="J246" i="7"/>
  <c r="I246" i="7"/>
  <c r="J245" i="7"/>
  <c r="I245" i="7"/>
  <c r="J244" i="7"/>
  <c r="I244" i="7"/>
  <c r="J243" i="7"/>
  <c r="I243" i="7"/>
  <c r="J242" i="7"/>
  <c r="I242" i="7"/>
  <c r="J241" i="7"/>
  <c r="I241" i="7"/>
  <c r="J240" i="7"/>
  <c r="I240" i="7"/>
  <c r="J239" i="7"/>
  <c r="I239" i="7"/>
  <c r="J238" i="7"/>
  <c r="I238" i="7"/>
  <c r="J237" i="7"/>
  <c r="I237" i="7"/>
  <c r="J236" i="7"/>
  <c r="I236" i="7"/>
  <c r="J235" i="7"/>
  <c r="I235" i="7"/>
  <c r="J234" i="7"/>
  <c r="I234" i="7"/>
  <c r="J233" i="7"/>
  <c r="I233" i="7"/>
  <c r="J232" i="7"/>
  <c r="I232" i="7"/>
  <c r="J231" i="7"/>
  <c r="I231" i="7"/>
  <c r="J230" i="7"/>
  <c r="I230" i="7"/>
  <c r="J229" i="7"/>
  <c r="I229" i="7"/>
  <c r="J228" i="7"/>
  <c r="I228" i="7"/>
  <c r="J227" i="7"/>
  <c r="I227" i="7"/>
  <c r="J226" i="7"/>
  <c r="I226" i="7"/>
  <c r="J225" i="7"/>
  <c r="I225" i="7"/>
  <c r="J224" i="7"/>
  <c r="I224" i="7"/>
  <c r="J223" i="7"/>
  <c r="I223" i="7"/>
  <c r="J222" i="7"/>
  <c r="I222" i="7"/>
  <c r="J221" i="7"/>
  <c r="I221" i="7"/>
  <c r="J220" i="7"/>
  <c r="I220" i="7"/>
  <c r="J219" i="7"/>
  <c r="I219" i="7"/>
  <c r="J218" i="7"/>
  <c r="I218" i="7"/>
  <c r="J217" i="7"/>
  <c r="I217" i="7"/>
  <c r="J216" i="7"/>
  <c r="I216" i="7"/>
  <c r="J215" i="7"/>
  <c r="I215" i="7"/>
  <c r="J214" i="7"/>
  <c r="I214" i="7"/>
  <c r="J213" i="7"/>
  <c r="I213" i="7"/>
  <c r="J212" i="7"/>
  <c r="I212" i="7"/>
  <c r="J211" i="7"/>
  <c r="I211" i="7"/>
  <c r="J210" i="7"/>
  <c r="I210" i="7"/>
  <c r="J209" i="7"/>
  <c r="I209" i="7"/>
  <c r="J208" i="7"/>
  <c r="I208" i="7"/>
  <c r="J207" i="7"/>
  <c r="I207" i="7"/>
  <c r="J206" i="7"/>
  <c r="I206" i="7"/>
  <c r="J205" i="7"/>
  <c r="I205" i="7"/>
  <c r="J204" i="7"/>
  <c r="I204" i="7"/>
  <c r="J203" i="7"/>
  <c r="I203" i="7"/>
  <c r="J202" i="7"/>
  <c r="I202" i="7"/>
  <c r="J201" i="7"/>
  <c r="I201" i="7"/>
  <c r="J200" i="7"/>
  <c r="I200" i="7"/>
  <c r="J199" i="7"/>
  <c r="I199" i="7"/>
  <c r="J198" i="7"/>
  <c r="I198" i="7"/>
  <c r="J197" i="7"/>
  <c r="I197" i="7"/>
  <c r="J196" i="7"/>
  <c r="I196" i="7"/>
  <c r="J195" i="7"/>
  <c r="I195" i="7"/>
  <c r="J194" i="7"/>
  <c r="I194" i="7"/>
  <c r="J193" i="7"/>
  <c r="I193" i="7"/>
  <c r="J192" i="7"/>
  <c r="I192" i="7"/>
  <c r="J191" i="7"/>
  <c r="I191" i="7"/>
  <c r="J190" i="7"/>
  <c r="I190" i="7"/>
  <c r="J189" i="7"/>
  <c r="I189" i="7"/>
  <c r="J188" i="7"/>
  <c r="I188" i="7"/>
  <c r="J187" i="7"/>
  <c r="I187" i="7"/>
  <c r="J186" i="7"/>
  <c r="I186" i="7"/>
  <c r="J185" i="7"/>
  <c r="I185" i="7"/>
  <c r="J184" i="7"/>
  <c r="I184" i="7"/>
  <c r="J183" i="7"/>
  <c r="I183" i="7"/>
  <c r="J182" i="7"/>
  <c r="I182" i="7"/>
  <c r="J181" i="7"/>
  <c r="I181" i="7"/>
  <c r="J180" i="7"/>
  <c r="I180" i="7"/>
  <c r="J179" i="7"/>
  <c r="I179" i="7"/>
  <c r="J178" i="7"/>
  <c r="I178" i="7"/>
  <c r="J177" i="7"/>
  <c r="I177" i="7"/>
  <c r="J176" i="7"/>
  <c r="I176" i="7"/>
  <c r="J175" i="7"/>
  <c r="I175" i="7"/>
  <c r="J174" i="7"/>
  <c r="I174" i="7"/>
  <c r="J173" i="7"/>
  <c r="I173" i="7"/>
  <c r="J172" i="7"/>
  <c r="I172" i="7"/>
  <c r="J171" i="7"/>
  <c r="I171" i="7"/>
  <c r="J170" i="7"/>
  <c r="I170" i="7"/>
  <c r="J169" i="7"/>
  <c r="I169" i="7"/>
  <c r="J168" i="7"/>
  <c r="I168" i="7"/>
  <c r="J167" i="7"/>
  <c r="I167" i="7"/>
  <c r="J166" i="7"/>
  <c r="I166" i="7"/>
  <c r="J165" i="7"/>
  <c r="I165" i="7"/>
  <c r="J164" i="7"/>
  <c r="I164" i="7"/>
  <c r="J163" i="7"/>
  <c r="I163" i="7"/>
  <c r="J162" i="7"/>
  <c r="I162" i="7"/>
  <c r="J161" i="7"/>
  <c r="I161" i="7"/>
  <c r="J160" i="7"/>
  <c r="I160" i="7"/>
  <c r="J159" i="7"/>
  <c r="I159" i="7"/>
  <c r="J158" i="7"/>
  <c r="I158" i="7"/>
  <c r="J157" i="7"/>
  <c r="I157" i="7"/>
  <c r="J156" i="7"/>
  <c r="I156" i="7"/>
  <c r="J155" i="7"/>
  <c r="I155" i="7"/>
  <c r="J154" i="7"/>
  <c r="I154" i="7"/>
  <c r="J153" i="7"/>
  <c r="I153" i="7"/>
  <c r="J152" i="7"/>
  <c r="I152" i="7"/>
  <c r="J151" i="7"/>
  <c r="I151" i="7"/>
  <c r="J150" i="7"/>
  <c r="I150" i="7"/>
  <c r="J149" i="7"/>
  <c r="I149" i="7"/>
  <c r="J148" i="7"/>
  <c r="I148" i="7"/>
  <c r="J147" i="7"/>
  <c r="I147" i="7"/>
  <c r="J146" i="7"/>
  <c r="I146" i="7"/>
  <c r="J145" i="7"/>
  <c r="I145" i="7"/>
  <c r="J144" i="7"/>
  <c r="I144" i="7"/>
  <c r="J143" i="7"/>
  <c r="I143" i="7"/>
  <c r="J142" i="7"/>
  <c r="I142" i="7"/>
  <c r="J141" i="7"/>
  <c r="I141" i="7"/>
  <c r="J140" i="7"/>
  <c r="I140" i="7"/>
  <c r="J139" i="7"/>
  <c r="I139" i="7"/>
  <c r="J138" i="7"/>
  <c r="I138" i="7"/>
  <c r="J137" i="7"/>
  <c r="I137" i="7"/>
  <c r="J136" i="7"/>
  <c r="I136" i="7"/>
  <c r="J135" i="7"/>
  <c r="I135" i="7"/>
  <c r="J134" i="7"/>
  <c r="I134" i="7"/>
  <c r="J133" i="7"/>
  <c r="I133" i="7"/>
  <c r="J132" i="7"/>
  <c r="I132" i="7"/>
  <c r="J131" i="7"/>
  <c r="I131" i="7"/>
  <c r="J130" i="7"/>
  <c r="I130" i="7"/>
  <c r="J129" i="7"/>
  <c r="I129" i="7"/>
  <c r="J128" i="7"/>
  <c r="I128" i="7"/>
  <c r="J127" i="7"/>
  <c r="I127" i="7"/>
  <c r="J126" i="7"/>
  <c r="I126" i="7"/>
  <c r="J125" i="7"/>
  <c r="I125" i="7"/>
  <c r="J124" i="7"/>
  <c r="I124" i="7"/>
  <c r="J123" i="7"/>
  <c r="I123" i="7"/>
  <c r="J122" i="7"/>
  <c r="I122" i="7"/>
  <c r="J121" i="7"/>
  <c r="I121" i="7"/>
  <c r="J120" i="7"/>
  <c r="I120" i="7"/>
  <c r="J119" i="7"/>
  <c r="I119" i="7"/>
  <c r="J118" i="7"/>
  <c r="I118" i="7"/>
  <c r="J117" i="7"/>
  <c r="I117" i="7"/>
  <c r="J116" i="7"/>
  <c r="I116" i="7"/>
  <c r="J115" i="7"/>
  <c r="I115" i="7"/>
  <c r="J114" i="7"/>
  <c r="I114" i="7"/>
  <c r="J113" i="7"/>
  <c r="I113" i="7"/>
  <c r="J112" i="7"/>
  <c r="I112" i="7"/>
  <c r="J111" i="7"/>
  <c r="I111" i="7"/>
  <c r="J110" i="7"/>
  <c r="I110" i="7"/>
  <c r="J109" i="7"/>
  <c r="I109" i="7"/>
  <c r="J108" i="7"/>
  <c r="I108" i="7"/>
  <c r="J107" i="7"/>
  <c r="I107" i="7"/>
  <c r="J106" i="7"/>
  <c r="I106" i="7"/>
  <c r="J105" i="7"/>
  <c r="I105" i="7"/>
  <c r="J104" i="7"/>
  <c r="I104" i="7"/>
  <c r="J103" i="7"/>
  <c r="I103" i="7"/>
  <c r="J102" i="7"/>
  <c r="I102" i="7"/>
  <c r="J101" i="7"/>
  <c r="I101" i="7"/>
  <c r="J100" i="7"/>
  <c r="I100" i="7"/>
  <c r="J99" i="7"/>
  <c r="I99" i="7"/>
  <c r="J98" i="7"/>
  <c r="I98" i="7"/>
  <c r="J97" i="7"/>
  <c r="I97" i="7"/>
  <c r="J96" i="7"/>
  <c r="I96" i="7"/>
  <c r="J95" i="7"/>
  <c r="I95" i="7"/>
  <c r="J94" i="7"/>
  <c r="I94" i="7"/>
  <c r="J93" i="7"/>
  <c r="I93" i="7"/>
  <c r="J92" i="7"/>
  <c r="I92" i="7"/>
  <c r="J91" i="7"/>
  <c r="I91" i="7"/>
  <c r="J90" i="7"/>
  <c r="I90" i="7"/>
  <c r="J89" i="7"/>
  <c r="I89" i="7"/>
  <c r="J88" i="7"/>
  <c r="I88" i="7"/>
  <c r="J87" i="7"/>
  <c r="I87" i="7"/>
  <c r="J86" i="7"/>
  <c r="I86" i="7"/>
  <c r="J85" i="7"/>
  <c r="I85" i="7"/>
  <c r="J84" i="7"/>
  <c r="I84" i="7"/>
  <c r="J83" i="7"/>
  <c r="I83" i="7"/>
  <c r="J82" i="7"/>
  <c r="I82" i="7"/>
  <c r="J81" i="7"/>
  <c r="I81" i="7"/>
  <c r="J80" i="7"/>
  <c r="I80" i="7"/>
  <c r="J79" i="7"/>
  <c r="I79" i="7"/>
  <c r="J78" i="7"/>
  <c r="I78" i="7"/>
  <c r="J77" i="7"/>
  <c r="I77" i="7"/>
  <c r="J76" i="7"/>
  <c r="I76" i="7"/>
  <c r="J75" i="7"/>
  <c r="I75" i="7"/>
  <c r="J74" i="7"/>
  <c r="I74" i="7"/>
  <c r="J73" i="7"/>
  <c r="I73" i="7"/>
  <c r="J72" i="7"/>
  <c r="I72" i="7"/>
  <c r="J71" i="7"/>
  <c r="I71" i="7"/>
  <c r="J70" i="7"/>
  <c r="I70" i="7"/>
  <c r="J69" i="7"/>
  <c r="I69" i="7"/>
  <c r="J68" i="7"/>
  <c r="I68" i="7"/>
  <c r="J67" i="7"/>
  <c r="I67" i="7"/>
  <c r="J66" i="7"/>
  <c r="I66" i="7"/>
  <c r="J65" i="7"/>
  <c r="I65" i="7"/>
  <c r="J64" i="7"/>
  <c r="I64" i="7"/>
  <c r="J63" i="7"/>
  <c r="I63" i="7"/>
  <c r="J62" i="7"/>
  <c r="I62" i="7"/>
  <c r="J61" i="7"/>
  <c r="I61" i="7"/>
  <c r="J60" i="7"/>
  <c r="I60" i="7"/>
  <c r="J59" i="7"/>
  <c r="I59" i="7"/>
  <c r="J58" i="7"/>
  <c r="I58" i="7"/>
  <c r="J57" i="7"/>
  <c r="I57" i="7"/>
  <c r="J56" i="7"/>
  <c r="I56" i="7"/>
  <c r="J55" i="7"/>
  <c r="I55" i="7"/>
  <c r="J54" i="7"/>
  <c r="I54" i="7"/>
  <c r="J53" i="7"/>
  <c r="I53" i="7"/>
  <c r="J52" i="7"/>
  <c r="I52" i="7"/>
  <c r="J51" i="7"/>
  <c r="I51" i="7"/>
  <c r="J50" i="7"/>
  <c r="I50" i="7"/>
  <c r="J49" i="7"/>
  <c r="I49" i="7"/>
  <c r="J48" i="7"/>
  <c r="I48" i="7"/>
  <c r="J47" i="7"/>
  <c r="I47" i="7"/>
  <c r="J46" i="7"/>
  <c r="I46" i="7"/>
  <c r="J45" i="7"/>
  <c r="I45" i="7"/>
  <c r="J44" i="7"/>
  <c r="I44" i="7"/>
  <c r="J43" i="7"/>
  <c r="I43" i="7"/>
  <c r="J42" i="7"/>
  <c r="I42" i="7"/>
  <c r="J41" i="7"/>
  <c r="I41" i="7"/>
  <c r="J40" i="7"/>
  <c r="I40" i="7"/>
  <c r="J39" i="7"/>
  <c r="I39" i="7"/>
  <c r="J38" i="7"/>
  <c r="I38" i="7"/>
  <c r="J37" i="7"/>
  <c r="I37" i="7"/>
  <c r="J36" i="7"/>
  <c r="I36" i="7"/>
  <c r="J35" i="7"/>
  <c r="I35" i="7"/>
  <c r="J34" i="7"/>
  <c r="I34" i="7"/>
  <c r="J33" i="7"/>
  <c r="I33" i="7"/>
  <c r="J32" i="7"/>
  <c r="I32" i="7"/>
  <c r="J31" i="7"/>
  <c r="I31" i="7"/>
  <c r="J30" i="7"/>
  <c r="I30" i="7"/>
  <c r="J29" i="7"/>
  <c r="I29" i="7"/>
  <c r="J28" i="7"/>
  <c r="I28" i="7"/>
  <c r="J27" i="7"/>
  <c r="I27" i="7"/>
  <c r="J26" i="7"/>
  <c r="I26" i="7"/>
  <c r="J25" i="7"/>
  <c r="I25" i="7"/>
  <c r="J24" i="7"/>
  <c r="I24" i="7"/>
  <c r="J23" i="7"/>
  <c r="I23" i="7"/>
  <c r="J22" i="7"/>
  <c r="I22" i="7"/>
  <c r="J21" i="7"/>
  <c r="I21" i="7"/>
  <c r="J20" i="7"/>
  <c r="I20" i="7"/>
  <c r="J19" i="7"/>
  <c r="I19" i="7"/>
  <c r="J18" i="7"/>
  <c r="I18" i="7"/>
  <c r="J10" i="7"/>
  <c r="I10" i="7"/>
  <c r="J9" i="7"/>
  <c r="I9" i="7"/>
  <c r="J8" i="7"/>
  <c r="I8" i="7"/>
  <c r="J7" i="7"/>
  <c r="I7" i="7"/>
  <c r="J6" i="7"/>
  <c r="I6" i="7"/>
  <c r="J5" i="7"/>
  <c r="I5" i="7"/>
  <c r="A2" i="7"/>
  <c r="A1" i="7"/>
  <c r="N30" i="6"/>
  <c r="M30" i="6"/>
  <c r="L30" i="6"/>
  <c r="K30" i="6"/>
  <c r="J30" i="6"/>
  <c r="I30" i="6"/>
  <c r="H30" i="6"/>
  <c r="G30" i="6"/>
  <c r="F30" i="6"/>
  <c r="E30" i="6"/>
  <c r="D30" i="6"/>
  <c r="C30" i="6"/>
  <c r="O30" i="6" s="1"/>
  <c r="O29" i="6"/>
  <c r="O28" i="6"/>
  <c r="O27" i="6"/>
  <c r="O26" i="6"/>
  <c r="O25" i="6"/>
  <c r="O24" i="6"/>
  <c r="O23" i="6"/>
  <c r="O22" i="6"/>
  <c r="N19" i="6"/>
  <c r="M19" i="6"/>
  <c r="L19" i="6"/>
  <c r="K19" i="6"/>
  <c r="J19" i="6"/>
  <c r="I19" i="6"/>
  <c r="H19" i="6"/>
  <c r="G19" i="6"/>
  <c r="F19" i="6"/>
  <c r="E19" i="6"/>
  <c r="D19" i="6"/>
  <c r="C19" i="6"/>
  <c r="O18" i="6"/>
  <c r="O17" i="6"/>
  <c r="O16" i="6"/>
  <c r="O15" i="6"/>
  <c r="O14" i="6"/>
  <c r="O13" i="6"/>
  <c r="O12" i="6"/>
  <c r="O11" i="6"/>
  <c r="N7" i="6"/>
  <c r="M7" i="6"/>
  <c r="L7" i="6"/>
  <c r="K7" i="6"/>
  <c r="J7" i="6"/>
  <c r="I7" i="6"/>
  <c r="H7" i="6"/>
  <c r="G7" i="6"/>
  <c r="F7" i="6"/>
  <c r="E7" i="6"/>
  <c r="D7" i="6"/>
  <c r="C7" i="6"/>
  <c r="N5" i="6"/>
  <c r="M5" i="6"/>
  <c r="L5" i="6"/>
  <c r="K5" i="6"/>
  <c r="J5" i="6"/>
  <c r="I5" i="6"/>
  <c r="H5" i="6"/>
  <c r="G5" i="6"/>
  <c r="F5" i="6"/>
  <c r="E5" i="6"/>
  <c r="D5" i="6"/>
  <c r="C5" i="6"/>
  <c r="N4" i="6"/>
  <c r="M4" i="6"/>
  <c r="L4" i="6"/>
  <c r="K4" i="6"/>
  <c r="J4" i="6"/>
  <c r="I4" i="6"/>
  <c r="H4" i="6"/>
  <c r="G4" i="6"/>
  <c r="F4" i="6"/>
  <c r="E4" i="6"/>
  <c r="D4" i="6"/>
  <c r="C4" i="6"/>
  <c r="A2" i="6"/>
  <c r="A1" i="6"/>
  <c r="N39" i="5"/>
  <c r="M39" i="5"/>
  <c r="L39" i="5"/>
  <c r="K39" i="5"/>
  <c r="J39" i="5"/>
  <c r="I39" i="5"/>
  <c r="H39" i="5"/>
  <c r="G39" i="5"/>
  <c r="F39" i="5"/>
  <c r="E39" i="5"/>
  <c r="D39" i="5"/>
  <c r="C39" i="5"/>
  <c r="O39" i="5" s="1"/>
  <c r="N38" i="5"/>
  <c r="M38" i="5"/>
  <c r="L38" i="5"/>
  <c r="K38" i="5"/>
  <c r="J38" i="5"/>
  <c r="I38" i="5"/>
  <c r="H38" i="5"/>
  <c r="G38" i="5"/>
  <c r="F38" i="5"/>
  <c r="E38" i="5"/>
  <c r="D38" i="5"/>
  <c r="C38" i="5"/>
  <c r="N37" i="5"/>
  <c r="M37" i="5"/>
  <c r="L37" i="5"/>
  <c r="K37" i="5"/>
  <c r="J37" i="5"/>
  <c r="I37" i="5"/>
  <c r="H37" i="5"/>
  <c r="G37" i="5"/>
  <c r="F37" i="5"/>
  <c r="E37" i="5"/>
  <c r="D37" i="5"/>
  <c r="C37" i="5"/>
  <c r="O37" i="5" s="1"/>
  <c r="N36" i="5"/>
  <c r="M36" i="5"/>
  <c r="L36" i="5"/>
  <c r="K36" i="5"/>
  <c r="J36" i="5"/>
  <c r="I36" i="5"/>
  <c r="H36" i="5"/>
  <c r="G36" i="5"/>
  <c r="F36" i="5"/>
  <c r="E36" i="5"/>
  <c r="D36" i="5"/>
  <c r="C36" i="5"/>
  <c r="O36" i="5" s="1"/>
  <c r="N35" i="5"/>
  <c r="M35" i="5"/>
  <c r="L35" i="5"/>
  <c r="K35" i="5"/>
  <c r="J35" i="5"/>
  <c r="I35" i="5"/>
  <c r="H35" i="5"/>
  <c r="G35" i="5"/>
  <c r="F35" i="5"/>
  <c r="E35" i="5"/>
  <c r="D35" i="5"/>
  <c r="C35" i="5"/>
  <c r="O35" i="5" s="1"/>
  <c r="N34" i="5"/>
  <c r="M34" i="5"/>
  <c r="L34" i="5"/>
  <c r="K34" i="5"/>
  <c r="J34" i="5"/>
  <c r="I34" i="5"/>
  <c r="H34" i="5"/>
  <c r="G34" i="5"/>
  <c r="F34" i="5"/>
  <c r="E34" i="5"/>
  <c r="D34" i="5"/>
  <c r="C34" i="5"/>
  <c r="O34" i="5" s="1"/>
  <c r="N33" i="5"/>
  <c r="M33" i="5"/>
  <c r="L33" i="5"/>
  <c r="K33" i="5"/>
  <c r="J33" i="5"/>
  <c r="I33" i="5"/>
  <c r="H33" i="5"/>
  <c r="G33" i="5"/>
  <c r="F33" i="5"/>
  <c r="E33" i="5"/>
  <c r="D33" i="5"/>
  <c r="C33" i="5"/>
  <c r="O33" i="5" s="1"/>
  <c r="N32" i="5"/>
  <c r="M32" i="5"/>
  <c r="L32" i="5"/>
  <c r="K32" i="5"/>
  <c r="J32" i="5"/>
  <c r="I32" i="5"/>
  <c r="H32" i="5"/>
  <c r="G32" i="5"/>
  <c r="F32" i="5"/>
  <c r="E32" i="5"/>
  <c r="D32" i="5"/>
  <c r="C32" i="5"/>
  <c r="N8" i="5"/>
  <c r="N8" i="13" s="1"/>
  <c r="M8" i="5"/>
  <c r="M8" i="13" s="1"/>
  <c r="L8" i="5"/>
  <c r="L8" i="13" s="1"/>
  <c r="K8" i="5"/>
  <c r="K8" i="13" s="1"/>
  <c r="H8" i="5"/>
  <c r="H8" i="13" s="1"/>
  <c r="G8" i="5"/>
  <c r="G8" i="13" s="1"/>
  <c r="F8" i="5"/>
  <c r="F8" i="13" s="1"/>
  <c r="E8" i="5"/>
  <c r="E8" i="13" s="1"/>
  <c r="D8" i="5"/>
  <c r="D8" i="13" s="1"/>
  <c r="C8" i="5"/>
  <c r="C8" i="13" s="1"/>
  <c r="N6" i="5"/>
  <c r="N6" i="13" s="1"/>
  <c r="M6" i="5"/>
  <c r="M6" i="13" s="1"/>
  <c r="L6" i="5"/>
  <c r="L6" i="13" s="1"/>
  <c r="K6" i="5"/>
  <c r="K6" i="13" s="1"/>
  <c r="H6" i="5"/>
  <c r="H6" i="13" s="1"/>
  <c r="G6" i="5"/>
  <c r="G6" i="13" s="1"/>
  <c r="F6" i="5"/>
  <c r="F6" i="13" s="1"/>
  <c r="E6" i="5"/>
  <c r="E6" i="13" s="1"/>
  <c r="D6" i="5"/>
  <c r="D6" i="13" s="1"/>
  <c r="C6" i="5"/>
  <c r="C6" i="13" s="1"/>
  <c r="N5" i="5"/>
  <c r="N5" i="13" s="1"/>
  <c r="M5" i="5"/>
  <c r="M5" i="13" s="1"/>
  <c r="L5" i="5"/>
  <c r="L5" i="13" s="1"/>
  <c r="K5" i="5"/>
  <c r="K5" i="13" s="1"/>
  <c r="J5" i="5"/>
  <c r="J5" i="13" s="1"/>
  <c r="I5" i="5"/>
  <c r="I5" i="13" s="1"/>
  <c r="H5" i="5"/>
  <c r="H5" i="13" s="1"/>
  <c r="G5" i="5"/>
  <c r="G5" i="13" s="1"/>
  <c r="F5" i="5"/>
  <c r="F5" i="13" s="1"/>
  <c r="E5" i="5"/>
  <c r="E5" i="13" s="1"/>
  <c r="D5" i="5"/>
  <c r="D5" i="13" s="1"/>
  <c r="C5" i="5"/>
  <c r="C5" i="13" s="1"/>
  <c r="A3" i="5"/>
  <c r="A2" i="5"/>
  <c r="Q49" i="4"/>
  <c r="Q44" i="4"/>
  <c r="R41" i="4"/>
  <c r="Q41" i="4"/>
  <c r="O41" i="4"/>
  <c r="N33" i="4"/>
  <c r="M33" i="4"/>
  <c r="L33" i="4"/>
  <c r="K33" i="4"/>
  <c r="J33" i="4"/>
  <c r="I33" i="4"/>
  <c r="H33" i="4"/>
  <c r="G33" i="4"/>
  <c r="F33" i="4"/>
  <c r="E33" i="4"/>
  <c r="D33" i="4"/>
  <c r="C33" i="4"/>
  <c r="N31" i="4"/>
  <c r="M31" i="4"/>
  <c r="L31" i="4"/>
  <c r="K31" i="4"/>
  <c r="J31" i="4"/>
  <c r="I31" i="4"/>
  <c r="H31" i="4"/>
  <c r="G31" i="4"/>
  <c r="F31" i="4"/>
  <c r="E31" i="4"/>
  <c r="D31" i="4"/>
  <c r="C31" i="4"/>
  <c r="N30" i="4"/>
  <c r="N41" i="4" s="1"/>
  <c r="M30" i="4"/>
  <c r="M41" i="4" s="1"/>
  <c r="L30" i="4"/>
  <c r="L41" i="4" s="1"/>
  <c r="K30" i="4"/>
  <c r="K41" i="4" s="1"/>
  <c r="J30" i="4"/>
  <c r="J41" i="4" s="1"/>
  <c r="I30" i="4"/>
  <c r="I41" i="4" s="1"/>
  <c r="H30" i="4"/>
  <c r="H41" i="4" s="1"/>
  <c r="G30" i="4"/>
  <c r="G41" i="4" s="1"/>
  <c r="F30" i="4"/>
  <c r="F41" i="4" s="1"/>
  <c r="E30" i="4"/>
  <c r="E41" i="4" s="1"/>
  <c r="D30" i="4"/>
  <c r="D41" i="4" s="1"/>
  <c r="C30" i="4"/>
  <c r="C41" i="4" s="1"/>
  <c r="E26" i="4"/>
  <c r="D26" i="4"/>
  <c r="O25" i="4"/>
  <c r="O24" i="4"/>
  <c r="O23" i="4"/>
  <c r="N22" i="4"/>
  <c r="N26" i="4" s="1"/>
  <c r="M22" i="4"/>
  <c r="M26" i="4" s="1"/>
  <c r="L22" i="4"/>
  <c r="L26" i="4" s="1"/>
  <c r="K22" i="4"/>
  <c r="K26" i="4" s="1"/>
  <c r="J22" i="4"/>
  <c r="J26" i="4" s="1"/>
  <c r="I22" i="4"/>
  <c r="I26" i="4" s="1"/>
  <c r="H22" i="4"/>
  <c r="H26" i="4" s="1"/>
  <c r="G22" i="4"/>
  <c r="G26" i="4" s="1"/>
  <c r="F22" i="4"/>
  <c r="F26" i="4" s="1"/>
  <c r="E22" i="4"/>
  <c r="D22" i="4"/>
  <c r="C22" i="4"/>
  <c r="O21" i="4"/>
  <c r="O20" i="4"/>
  <c r="O19" i="4"/>
  <c r="O18" i="4"/>
  <c r="O16" i="4"/>
  <c r="N16" i="4"/>
  <c r="M16" i="4"/>
  <c r="L16" i="4"/>
  <c r="K16" i="4"/>
  <c r="J16" i="4"/>
  <c r="I16" i="4"/>
  <c r="H16" i="4"/>
  <c r="G16" i="4"/>
  <c r="F16" i="4"/>
  <c r="E16" i="4"/>
  <c r="D16" i="4"/>
  <c r="C16" i="4"/>
  <c r="N14" i="4"/>
  <c r="M14" i="4"/>
  <c r="L14" i="4"/>
  <c r="K14" i="4"/>
  <c r="J14" i="4"/>
  <c r="I14" i="4"/>
  <c r="H14" i="4"/>
  <c r="G14" i="4"/>
  <c r="F14" i="4"/>
  <c r="E14" i="4"/>
  <c r="D14" i="4"/>
  <c r="C14" i="4"/>
  <c r="O13" i="4"/>
  <c r="O12" i="4"/>
  <c r="O11" i="4"/>
  <c r="O10" i="4"/>
  <c r="A2" i="4"/>
  <c r="A1" i="4"/>
  <c r="C36" i="3"/>
  <c r="A2" i="3"/>
  <c r="A1" i="3"/>
  <c r="C18" i="2"/>
  <c r="C17" i="2"/>
  <c r="C16" i="2"/>
  <c r="G10" i="2"/>
  <c r="K8" i="2"/>
  <c r="A2" i="2"/>
  <c r="A1" i="2"/>
  <c r="O22" i="4" l="1"/>
  <c r="O14" i="4"/>
  <c r="O87" i="8"/>
  <c r="P88" i="8"/>
  <c r="O91" i="8"/>
  <c r="P92" i="8"/>
  <c r="O95" i="8"/>
  <c r="P96" i="8"/>
  <c r="O99" i="8"/>
  <c r="P100" i="8"/>
  <c r="O103" i="8"/>
  <c r="P104" i="8"/>
  <c r="O107" i="8"/>
  <c r="P108" i="8"/>
  <c r="O111" i="8"/>
  <c r="P112" i="8"/>
  <c r="O115" i="8"/>
  <c r="P116" i="8"/>
  <c r="O119" i="8"/>
  <c r="P120" i="8"/>
  <c r="O123" i="8"/>
  <c r="P124" i="8"/>
  <c r="O127" i="8"/>
  <c r="P128" i="8"/>
  <c r="O131" i="8"/>
  <c r="P132" i="8"/>
  <c r="O135" i="8"/>
  <c r="P136" i="8"/>
  <c r="O139" i="8"/>
  <c r="P140" i="8"/>
  <c r="O143" i="8"/>
  <c r="P144" i="8"/>
  <c r="O147" i="8"/>
  <c r="O86" i="8"/>
  <c r="P87" i="8"/>
  <c r="O90" i="8"/>
  <c r="P91" i="8"/>
  <c r="O94" i="8"/>
  <c r="P95" i="8"/>
  <c r="O98" i="8"/>
  <c r="P99" i="8"/>
  <c r="O102" i="8"/>
  <c r="P103" i="8"/>
  <c r="O106" i="8"/>
  <c r="P107" i="8"/>
  <c r="O110" i="8"/>
  <c r="P111" i="8"/>
  <c r="O114" i="8"/>
  <c r="P115" i="8"/>
  <c r="O118" i="8"/>
  <c r="P119" i="8"/>
  <c r="O122" i="8"/>
  <c r="P123" i="8"/>
  <c r="O126" i="8"/>
  <c r="P127" i="8"/>
  <c r="O130" i="8"/>
  <c r="P131" i="8"/>
  <c r="O134" i="8"/>
  <c r="P135" i="8"/>
  <c r="O138" i="8"/>
  <c r="P139" i="8"/>
  <c r="O142" i="8"/>
  <c r="P143" i="8"/>
  <c r="O146" i="8"/>
  <c r="P147" i="8"/>
  <c r="O85" i="8"/>
  <c r="P86" i="8"/>
  <c r="O89" i="8"/>
  <c r="P90" i="8"/>
  <c r="O93" i="8"/>
  <c r="P94" i="8"/>
  <c r="O97" i="8"/>
  <c r="P98" i="8"/>
  <c r="O101" i="8"/>
  <c r="P102" i="8"/>
  <c r="O105" i="8"/>
  <c r="P106" i="8"/>
  <c r="O109" i="8"/>
  <c r="P110" i="8"/>
  <c r="O113" i="8"/>
  <c r="P114" i="8"/>
  <c r="O117" i="8"/>
  <c r="P118" i="8"/>
  <c r="O121" i="8"/>
  <c r="P122" i="8"/>
  <c r="O125" i="8"/>
  <c r="P126" i="8"/>
  <c r="O129" i="8"/>
  <c r="P130" i="8"/>
  <c r="O133" i="8"/>
  <c r="P134" i="8"/>
  <c r="O137" i="8"/>
  <c r="P138" i="8"/>
  <c r="O141" i="8"/>
  <c r="P142" i="8"/>
  <c r="O145" i="8"/>
  <c r="P146" i="8"/>
  <c r="P85" i="8"/>
  <c r="O88" i="8"/>
  <c r="P89" i="8"/>
  <c r="O92" i="8"/>
  <c r="P93" i="8"/>
  <c r="O96" i="8"/>
  <c r="P97" i="8"/>
  <c r="O100" i="8"/>
  <c r="P101" i="8"/>
  <c r="O104" i="8"/>
  <c r="P105" i="8"/>
  <c r="O108" i="8"/>
  <c r="P109" i="8"/>
  <c r="O112" i="8"/>
  <c r="P113" i="8"/>
  <c r="O116" i="8"/>
  <c r="P117" i="8"/>
  <c r="O120" i="8"/>
  <c r="P121" i="8"/>
  <c r="O124" i="8"/>
  <c r="P125" i="8"/>
  <c r="O128" i="8"/>
  <c r="P129" i="8"/>
  <c r="O132" i="8"/>
  <c r="P133" i="8"/>
  <c r="O136" i="8"/>
  <c r="P137" i="8"/>
  <c r="O140" i="8"/>
  <c r="P141" i="8"/>
  <c r="O144" i="8"/>
  <c r="P145" i="8"/>
  <c r="O148" i="8"/>
  <c r="P149" i="8"/>
  <c r="C19" i="2"/>
  <c r="O38" i="5"/>
  <c r="Q36" i="4"/>
  <c r="Q38" i="4"/>
  <c r="C26" i="4"/>
  <c r="O26" i="4" s="1"/>
  <c r="Q50" i="4"/>
  <c r="O32" i="5"/>
  <c r="P5" i="8"/>
  <c r="P7" i="8"/>
  <c r="P9" i="8"/>
  <c r="P11" i="8"/>
  <c r="P13" i="8"/>
  <c r="P15" i="8"/>
  <c r="P17" i="8"/>
  <c r="O19" i="6"/>
  <c r="O20" i="8"/>
  <c r="P23" i="8"/>
  <c r="P27" i="8"/>
  <c r="P31" i="8"/>
  <c r="P35" i="8"/>
  <c r="P39" i="8"/>
  <c r="P43" i="8"/>
  <c r="P47" i="8"/>
  <c r="P51" i="8"/>
  <c r="P55" i="8"/>
  <c r="P59" i="8"/>
  <c r="P63" i="8"/>
  <c r="P67" i="8"/>
  <c r="P71" i="8"/>
  <c r="P75" i="8"/>
  <c r="P79" i="8"/>
  <c r="P83" i="8"/>
  <c r="O6" i="8"/>
  <c r="O8" i="8"/>
  <c r="O10" i="8"/>
  <c r="O12" i="8"/>
  <c r="O14" i="8"/>
  <c r="O16" i="8"/>
  <c r="O18" i="8"/>
  <c r="O83" i="8"/>
  <c r="O81" i="8"/>
  <c r="O79" i="8"/>
  <c r="O77" i="8"/>
  <c r="O75" i="8"/>
  <c r="O73" i="8"/>
  <c r="O71" i="8"/>
  <c r="O69" i="8"/>
  <c r="O67" i="8"/>
  <c r="O65" i="8"/>
  <c r="O63" i="8"/>
  <c r="O61" i="8"/>
  <c r="O59" i="8"/>
  <c r="O57" i="8"/>
  <c r="O55" i="8"/>
  <c r="O53" i="8"/>
  <c r="O51" i="8"/>
  <c r="O49" i="8"/>
  <c r="O47" i="8"/>
  <c r="O45" i="8"/>
  <c r="O43" i="8"/>
  <c r="O41" i="8"/>
  <c r="O39" i="8"/>
  <c r="O37" i="8"/>
  <c r="O35" i="8"/>
  <c r="O33" i="8"/>
  <c r="O31" i="8"/>
  <c r="O29" i="8"/>
  <c r="O27" i="8"/>
  <c r="O25" i="8"/>
  <c r="O23" i="8"/>
  <c r="O21" i="8"/>
  <c r="O19" i="8"/>
  <c r="P84" i="8"/>
  <c r="P82" i="8"/>
  <c r="P80" i="8"/>
  <c r="P78" i="8"/>
  <c r="P76" i="8"/>
  <c r="P74" i="8"/>
  <c r="P72" i="8"/>
  <c r="P70" i="8"/>
  <c r="P68" i="8"/>
  <c r="P66" i="8"/>
  <c r="P64" i="8"/>
  <c r="P62" i="8"/>
  <c r="P60" i="8"/>
  <c r="P58" i="8"/>
  <c r="P56" i="8"/>
  <c r="P54" i="8"/>
  <c r="P52" i="8"/>
  <c r="P50" i="8"/>
  <c r="P48" i="8"/>
  <c r="P46" i="8"/>
  <c r="P44" i="8"/>
  <c r="P42" i="8"/>
  <c r="P40" i="8"/>
  <c r="P38" i="8"/>
  <c r="P36" i="8"/>
  <c r="P34" i="8"/>
  <c r="P32" i="8"/>
  <c r="P30" i="8"/>
  <c r="P28" i="8"/>
  <c r="P26" i="8"/>
  <c r="P24" i="8"/>
  <c r="P22" i="8"/>
  <c r="O84" i="8"/>
  <c r="O82" i="8"/>
  <c r="O80" i="8"/>
  <c r="O78" i="8"/>
  <c r="O76" i="8"/>
  <c r="O74" i="8"/>
  <c r="O72" i="8"/>
  <c r="O70" i="8"/>
  <c r="O68" i="8"/>
  <c r="O66" i="8"/>
  <c r="O64" i="8"/>
  <c r="O62" i="8"/>
  <c r="O60" i="8"/>
  <c r="O58" i="8"/>
  <c r="O56" i="8"/>
  <c r="O54" i="8"/>
  <c r="O52" i="8"/>
  <c r="O50" i="8"/>
  <c r="O48" i="8"/>
  <c r="O46" i="8"/>
  <c r="O44" i="8"/>
  <c r="O42" i="8"/>
  <c r="O40" i="8"/>
  <c r="O38" i="8"/>
  <c r="O36" i="8"/>
  <c r="O34" i="8"/>
  <c r="O32" i="8"/>
  <c r="O30" i="8"/>
  <c r="O28" i="8"/>
  <c r="O26" i="8"/>
  <c r="O24" i="8"/>
  <c r="O22" i="8"/>
  <c r="P6" i="8"/>
  <c r="P8" i="8"/>
  <c r="P10" i="8"/>
  <c r="P12" i="8"/>
  <c r="P14" i="8"/>
  <c r="P16" i="8"/>
  <c r="P18" i="8"/>
  <c r="P21" i="8"/>
  <c r="P25" i="8"/>
  <c r="P29" i="8"/>
  <c r="P33" i="8"/>
  <c r="P37" i="8"/>
  <c r="P41" i="8"/>
  <c r="P45" i="8"/>
  <c r="P49" i="8"/>
  <c r="P53" i="8"/>
  <c r="P57" i="8"/>
  <c r="P61" i="8"/>
  <c r="P65" i="8"/>
  <c r="P69" i="8"/>
  <c r="P73" i="8"/>
  <c r="P77" i="8"/>
  <c r="P81" i="8"/>
  <c r="O5" i="8"/>
  <c r="O7" i="8"/>
  <c r="O9" i="8"/>
  <c r="O11" i="8"/>
  <c r="O13" i="8"/>
  <c r="O15" i="8"/>
  <c r="O17" i="8"/>
  <c r="P19" i="8"/>
  <c r="N141" i="5" l="1"/>
  <c r="N50" i="4" s="1"/>
  <c r="H141" i="5"/>
  <c r="H50" i="4" s="1"/>
  <c r="L139" i="5"/>
  <c r="F139" i="5"/>
  <c r="N138" i="5"/>
  <c r="H138" i="5"/>
  <c r="J137" i="5"/>
  <c r="D137" i="5"/>
  <c r="L136" i="5"/>
  <c r="F136" i="5"/>
  <c r="N135" i="5"/>
  <c r="H135" i="5"/>
  <c r="J134" i="5"/>
  <c r="D134" i="5"/>
  <c r="L133" i="5"/>
  <c r="F133" i="5"/>
  <c r="N132" i="5"/>
  <c r="H132" i="5"/>
  <c r="J131" i="5"/>
  <c r="D131" i="5"/>
  <c r="L130" i="5"/>
  <c r="F130" i="5"/>
  <c r="N129" i="5"/>
  <c r="H129" i="5"/>
  <c r="J128" i="5"/>
  <c r="D128" i="5"/>
  <c r="L127" i="5"/>
  <c r="F127" i="5"/>
  <c r="J124" i="5"/>
  <c r="D124" i="5"/>
  <c r="L123" i="5"/>
  <c r="F123" i="5"/>
  <c r="N122" i="5"/>
  <c r="H122" i="5"/>
  <c r="J121" i="5"/>
  <c r="D121" i="5"/>
  <c r="L120" i="5"/>
  <c r="F120" i="5"/>
  <c r="N119" i="5"/>
  <c r="H119" i="5"/>
  <c r="J118" i="5"/>
  <c r="D118" i="5"/>
  <c r="L117" i="5"/>
  <c r="F117" i="5"/>
  <c r="N116" i="5"/>
  <c r="H116" i="5"/>
  <c r="J115" i="5"/>
  <c r="D115" i="5"/>
  <c r="L114" i="5"/>
  <c r="F114" i="5"/>
  <c r="N113" i="5"/>
  <c r="H113" i="5"/>
  <c r="J112" i="5"/>
  <c r="D112" i="5"/>
  <c r="L111" i="5"/>
  <c r="F111" i="5"/>
  <c r="N110" i="5"/>
  <c r="H110" i="5"/>
  <c r="J109" i="5"/>
  <c r="D109" i="5"/>
  <c r="L108" i="5"/>
  <c r="F108" i="5"/>
  <c r="N107" i="5"/>
  <c r="H107" i="5"/>
  <c r="J106" i="5"/>
  <c r="D106" i="5"/>
  <c r="L105" i="5"/>
  <c r="F105" i="5"/>
  <c r="N104" i="5"/>
  <c r="H104" i="5"/>
  <c r="J103" i="5"/>
  <c r="D103" i="5"/>
  <c r="L102" i="5"/>
  <c r="F102" i="5"/>
  <c r="N101" i="5"/>
  <c r="H101" i="5"/>
  <c r="J100" i="5"/>
  <c r="D100" i="5"/>
  <c r="L99" i="5"/>
  <c r="F99" i="5"/>
  <c r="N98" i="5"/>
  <c r="H98" i="5"/>
  <c r="J97" i="5"/>
  <c r="D97" i="5"/>
  <c r="L96" i="5"/>
  <c r="F96" i="5"/>
  <c r="N95" i="5"/>
  <c r="H95" i="5"/>
  <c r="J94" i="5"/>
  <c r="D94" i="5"/>
  <c r="L93" i="5"/>
  <c r="F93" i="5"/>
  <c r="N92" i="5"/>
  <c r="H92" i="5"/>
  <c r="J91" i="5"/>
  <c r="D91" i="5"/>
  <c r="L90" i="5"/>
  <c r="F90" i="5"/>
  <c r="N89" i="5"/>
  <c r="H89" i="5"/>
  <c r="J88" i="5"/>
  <c r="D88" i="5"/>
  <c r="L87" i="5"/>
  <c r="F87" i="5"/>
  <c r="N86" i="5"/>
  <c r="H86" i="5"/>
  <c r="J85" i="5"/>
  <c r="D85" i="5"/>
  <c r="L84" i="5"/>
  <c r="F84" i="5"/>
  <c r="N83" i="5"/>
  <c r="H83" i="5"/>
  <c r="M141" i="5"/>
  <c r="M50" i="4" s="1"/>
  <c r="G141" i="5"/>
  <c r="G50" i="4" s="1"/>
  <c r="K139" i="5"/>
  <c r="E139" i="5"/>
  <c r="M138" i="5"/>
  <c r="G138" i="5"/>
  <c r="I137" i="5"/>
  <c r="C137" i="5"/>
  <c r="K136" i="5"/>
  <c r="E136" i="5"/>
  <c r="M135" i="5"/>
  <c r="G135" i="5"/>
  <c r="I134" i="5"/>
  <c r="C134" i="5"/>
  <c r="K133" i="5"/>
  <c r="E133" i="5"/>
  <c r="M132" i="5"/>
  <c r="G132" i="5"/>
  <c r="I131" i="5"/>
  <c r="C131" i="5"/>
  <c r="K130" i="5"/>
  <c r="E130" i="5"/>
  <c r="M129" i="5"/>
  <c r="G129" i="5"/>
  <c r="I128" i="5"/>
  <c r="C128" i="5"/>
  <c r="K127" i="5"/>
  <c r="E127" i="5"/>
  <c r="I124" i="5"/>
  <c r="C124" i="5"/>
  <c r="K123" i="5"/>
  <c r="E123" i="5"/>
  <c r="M122" i="5"/>
  <c r="G122" i="5"/>
  <c r="I121" i="5"/>
  <c r="C121" i="5"/>
  <c r="K120" i="5"/>
  <c r="E120" i="5"/>
  <c r="M119" i="5"/>
  <c r="G119" i="5"/>
  <c r="I118" i="5"/>
  <c r="C118" i="5"/>
  <c r="K117" i="5"/>
  <c r="E117" i="5"/>
  <c r="M116" i="5"/>
  <c r="G116" i="5"/>
  <c r="I115" i="5"/>
  <c r="C115" i="5"/>
  <c r="K114" i="5"/>
  <c r="E114" i="5"/>
  <c r="M113" i="5"/>
  <c r="G113" i="5"/>
  <c r="I112" i="5"/>
  <c r="C112" i="5"/>
  <c r="K111" i="5"/>
  <c r="E111" i="5"/>
  <c r="M110" i="5"/>
  <c r="G110" i="5"/>
  <c r="I109" i="5"/>
  <c r="C109" i="5"/>
  <c r="K108" i="5"/>
  <c r="E108" i="5"/>
  <c r="M107" i="5"/>
  <c r="G107" i="5"/>
  <c r="I106" i="5"/>
  <c r="C106" i="5"/>
  <c r="K105" i="5"/>
  <c r="E105" i="5"/>
  <c r="M104" i="5"/>
  <c r="G104" i="5"/>
  <c r="I103" i="5"/>
  <c r="C103" i="5"/>
  <c r="K102" i="5"/>
  <c r="E102" i="5"/>
  <c r="M101" i="5"/>
  <c r="G101" i="5"/>
  <c r="I100" i="5"/>
  <c r="C100" i="5"/>
  <c r="K99" i="5"/>
  <c r="E99" i="5"/>
  <c r="L141" i="5"/>
  <c r="L50" i="4" s="1"/>
  <c r="F141" i="5"/>
  <c r="F50" i="4" s="1"/>
  <c r="J139" i="5"/>
  <c r="D139" i="5"/>
  <c r="L138" i="5"/>
  <c r="F138" i="5"/>
  <c r="N137" i="5"/>
  <c r="H137" i="5"/>
  <c r="J136" i="5"/>
  <c r="D136" i="5"/>
  <c r="L135" i="5"/>
  <c r="F135" i="5"/>
  <c r="N134" i="5"/>
  <c r="H134" i="5"/>
  <c r="J133" i="5"/>
  <c r="D133" i="5"/>
  <c r="L132" i="5"/>
  <c r="F132" i="5"/>
  <c r="N131" i="5"/>
  <c r="H131" i="5"/>
  <c r="J130" i="5"/>
  <c r="D130" i="5"/>
  <c r="L129" i="5"/>
  <c r="F129" i="5"/>
  <c r="N128" i="5"/>
  <c r="H128" i="5"/>
  <c r="J127" i="5"/>
  <c r="D127" i="5"/>
  <c r="N124" i="5"/>
  <c r="H124" i="5"/>
  <c r="J123" i="5"/>
  <c r="D123" i="5"/>
  <c r="L122" i="5"/>
  <c r="F122" i="5"/>
  <c r="N121" i="5"/>
  <c r="H121" i="5"/>
  <c r="J120" i="5"/>
  <c r="D120" i="5"/>
  <c r="L119" i="5"/>
  <c r="F119" i="5"/>
  <c r="N118" i="5"/>
  <c r="H118" i="5"/>
  <c r="J117" i="5"/>
  <c r="D117" i="5"/>
  <c r="L116" i="5"/>
  <c r="F116" i="5"/>
  <c r="N115" i="5"/>
  <c r="H115" i="5"/>
  <c r="J114" i="5"/>
  <c r="D114" i="5"/>
  <c r="L113" i="5"/>
  <c r="F113" i="5"/>
  <c r="N112" i="5"/>
  <c r="H112" i="5"/>
  <c r="J111" i="5"/>
  <c r="D111" i="5"/>
  <c r="L110" i="5"/>
  <c r="F110" i="5"/>
  <c r="N109" i="5"/>
  <c r="H109" i="5"/>
  <c r="J108" i="5"/>
  <c r="D108" i="5"/>
  <c r="L107" i="5"/>
  <c r="F107" i="5"/>
  <c r="N106" i="5"/>
  <c r="H106" i="5"/>
  <c r="J105" i="5"/>
  <c r="D105" i="5"/>
  <c r="L104" i="5"/>
  <c r="F104" i="5"/>
  <c r="N103" i="5"/>
  <c r="H103" i="5"/>
  <c r="J102" i="5"/>
  <c r="D102" i="5"/>
  <c r="L101" i="5"/>
  <c r="F101" i="5"/>
  <c r="N100" i="5"/>
  <c r="H100" i="5"/>
  <c r="J99" i="5"/>
  <c r="D99" i="5"/>
  <c r="K141" i="5"/>
  <c r="K50" i="4" s="1"/>
  <c r="E141" i="5"/>
  <c r="E50" i="4" s="1"/>
  <c r="I139" i="5"/>
  <c r="C139" i="5"/>
  <c r="K138" i="5"/>
  <c r="E138" i="5"/>
  <c r="M137" i="5"/>
  <c r="G137" i="5"/>
  <c r="I136" i="5"/>
  <c r="C136" i="5"/>
  <c r="K135" i="5"/>
  <c r="E135" i="5"/>
  <c r="M134" i="5"/>
  <c r="G134" i="5"/>
  <c r="I133" i="5"/>
  <c r="C133" i="5"/>
  <c r="K132" i="5"/>
  <c r="E132" i="5"/>
  <c r="M131" i="5"/>
  <c r="G131" i="5"/>
  <c r="I130" i="5"/>
  <c r="C130" i="5"/>
  <c r="K129" i="5"/>
  <c r="E129" i="5"/>
  <c r="M128" i="5"/>
  <c r="G128" i="5"/>
  <c r="I127" i="5"/>
  <c r="C127" i="5"/>
  <c r="M124" i="5"/>
  <c r="G124" i="5"/>
  <c r="I123" i="5"/>
  <c r="C123" i="5"/>
  <c r="K122" i="5"/>
  <c r="E122" i="5"/>
  <c r="M121" i="5"/>
  <c r="G121" i="5"/>
  <c r="I120" i="5"/>
  <c r="C120" i="5"/>
  <c r="K119" i="5"/>
  <c r="E119" i="5"/>
  <c r="M118" i="5"/>
  <c r="G118" i="5"/>
  <c r="I117" i="5"/>
  <c r="C117" i="5"/>
  <c r="K116" i="5"/>
  <c r="E116" i="5"/>
  <c r="M115" i="5"/>
  <c r="G115" i="5"/>
  <c r="I114" i="5"/>
  <c r="C114" i="5"/>
  <c r="K113" i="5"/>
  <c r="E113" i="5"/>
  <c r="M112" i="5"/>
  <c r="G112" i="5"/>
  <c r="I111" i="5"/>
  <c r="C111" i="5"/>
  <c r="K110" i="5"/>
  <c r="E110" i="5"/>
  <c r="M109" i="5"/>
  <c r="G109" i="5"/>
  <c r="I108" i="5"/>
  <c r="C108" i="5"/>
  <c r="K107" i="5"/>
  <c r="E107" i="5"/>
  <c r="M106" i="5"/>
  <c r="G106" i="5"/>
  <c r="I105" i="5"/>
  <c r="C105" i="5"/>
  <c r="K104" i="5"/>
  <c r="E104" i="5"/>
  <c r="M103" i="5"/>
  <c r="G103" i="5"/>
  <c r="I102" i="5"/>
  <c r="C102" i="5"/>
  <c r="K101" i="5"/>
  <c r="E101" i="5"/>
  <c r="M100" i="5"/>
  <c r="G100" i="5"/>
  <c r="I99" i="5"/>
  <c r="C99" i="5"/>
  <c r="K98" i="5"/>
  <c r="E98" i="5"/>
  <c r="M97" i="5"/>
  <c r="G97" i="5"/>
  <c r="I96" i="5"/>
  <c r="C96" i="5"/>
  <c r="J141" i="5"/>
  <c r="J50" i="4" s="1"/>
  <c r="D141" i="5"/>
  <c r="D50" i="4" s="1"/>
  <c r="N139" i="5"/>
  <c r="H139" i="5"/>
  <c r="J138" i="5"/>
  <c r="D138" i="5"/>
  <c r="L137" i="5"/>
  <c r="F137" i="5"/>
  <c r="N136" i="5"/>
  <c r="H136" i="5"/>
  <c r="J135" i="5"/>
  <c r="D135" i="5"/>
  <c r="L134" i="5"/>
  <c r="F134" i="5"/>
  <c r="N133" i="5"/>
  <c r="H133" i="5"/>
  <c r="J132" i="5"/>
  <c r="D132" i="5"/>
  <c r="L131" i="5"/>
  <c r="F131" i="5"/>
  <c r="N130" i="5"/>
  <c r="H130" i="5"/>
  <c r="J129" i="5"/>
  <c r="D129" i="5"/>
  <c r="L128" i="5"/>
  <c r="F128" i="5"/>
  <c r="N127" i="5"/>
  <c r="H127" i="5"/>
  <c r="L124" i="5"/>
  <c r="F124" i="5"/>
  <c r="N123" i="5"/>
  <c r="H123" i="5"/>
  <c r="J122" i="5"/>
  <c r="D122" i="5"/>
  <c r="L121" i="5"/>
  <c r="F121" i="5"/>
  <c r="N120" i="5"/>
  <c r="H120" i="5"/>
  <c r="J119" i="5"/>
  <c r="D119" i="5"/>
  <c r="L118" i="5"/>
  <c r="F118" i="5"/>
  <c r="N117" i="5"/>
  <c r="H117" i="5"/>
  <c r="J116" i="5"/>
  <c r="D116" i="5"/>
  <c r="L115" i="5"/>
  <c r="F115" i="5"/>
  <c r="N114" i="5"/>
  <c r="H114" i="5"/>
  <c r="J113" i="5"/>
  <c r="D113" i="5"/>
  <c r="L112" i="5"/>
  <c r="F112" i="5"/>
  <c r="N111" i="5"/>
  <c r="H111" i="5"/>
  <c r="J110" i="5"/>
  <c r="D110" i="5"/>
  <c r="L109" i="5"/>
  <c r="F109" i="5"/>
  <c r="N108" i="5"/>
  <c r="H108" i="5"/>
  <c r="J107" i="5"/>
  <c r="D107" i="5"/>
  <c r="L106" i="5"/>
  <c r="F106" i="5"/>
  <c r="N105" i="5"/>
  <c r="H105" i="5"/>
  <c r="J104" i="5"/>
  <c r="D104" i="5"/>
  <c r="L103" i="5"/>
  <c r="F103" i="5"/>
  <c r="N102" i="5"/>
  <c r="H102" i="5"/>
  <c r="J101" i="5"/>
  <c r="D101" i="5"/>
  <c r="L100" i="5"/>
  <c r="F100" i="5"/>
  <c r="N99" i="5"/>
  <c r="H99" i="5"/>
  <c r="J98" i="5"/>
  <c r="D98" i="5"/>
  <c r="L97" i="5"/>
  <c r="F97" i="5"/>
  <c r="N96" i="5"/>
  <c r="H96" i="5"/>
  <c r="J95" i="5"/>
  <c r="D95" i="5"/>
  <c r="L94" i="5"/>
  <c r="F94" i="5"/>
  <c r="N93" i="5"/>
  <c r="H93" i="5"/>
  <c r="J92" i="5"/>
  <c r="D92" i="5"/>
  <c r="L91" i="5"/>
  <c r="F91" i="5"/>
  <c r="N90" i="5"/>
  <c r="H90" i="5"/>
  <c r="J89" i="5"/>
  <c r="D89" i="5"/>
  <c r="L88" i="5"/>
  <c r="F88" i="5"/>
  <c r="N87" i="5"/>
  <c r="H87" i="5"/>
  <c r="J86" i="5"/>
  <c r="D86" i="5"/>
  <c r="L85" i="5"/>
  <c r="F85" i="5"/>
  <c r="N84" i="5"/>
  <c r="H84" i="5"/>
  <c r="J83" i="5"/>
  <c r="D83" i="5"/>
  <c r="L82" i="5"/>
  <c r="F82" i="5"/>
  <c r="N81" i="5"/>
  <c r="H81" i="5"/>
  <c r="J80" i="5"/>
  <c r="D80" i="5"/>
  <c r="L79" i="5"/>
  <c r="F79" i="5"/>
  <c r="N78" i="5"/>
  <c r="H78" i="5"/>
  <c r="J77" i="5"/>
  <c r="D77" i="5"/>
  <c r="L76" i="5"/>
  <c r="F76" i="5"/>
  <c r="N75" i="5"/>
  <c r="H75" i="5"/>
  <c r="J74" i="5"/>
  <c r="D74" i="5"/>
  <c r="L73" i="5"/>
  <c r="F73" i="5"/>
  <c r="N72" i="5"/>
  <c r="H72" i="5"/>
  <c r="J71" i="5"/>
  <c r="D71" i="5"/>
  <c r="I141" i="5"/>
  <c r="I50" i="4" s="1"/>
  <c r="C141" i="5"/>
  <c r="M139" i="5"/>
  <c r="G139" i="5"/>
  <c r="I138" i="5"/>
  <c r="C138" i="5"/>
  <c r="K137" i="5"/>
  <c r="E137" i="5"/>
  <c r="M136" i="5"/>
  <c r="G136" i="5"/>
  <c r="I135" i="5"/>
  <c r="C135" i="5"/>
  <c r="K134" i="5"/>
  <c r="E134" i="5"/>
  <c r="M133" i="5"/>
  <c r="G133" i="5"/>
  <c r="I132" i="5"/>
  <c r="C132" i="5"/>
  <c r="K131" i="5"/>
  <c r="E131" i="5"/>
  <c r="M130" i="5"/>
  <c r="G130" i="5"/>
  <c r="I129" i="5"/>
  <c r="C129" i="5"/>
  <c r="K128" i="5"/>
  <c r="E128" i="5"/>
  <c r="M127" i="5"/>
  <c r="G127" i="5"/>
  <c r="K124" i="5"/>
  <c r="E124" i="5"/>
  <c r="M123" i="5"/>
  <c r="G123" i="5"/>
  <c r="I122" i="5"/>
  <c r="C122" i="5"/>
  <c r="K121" i="5"/>
  <c r="E121" i="5"/>
  <c r="M120" i="5"/>
  <c r="G120" i="5"/>
  <c r="I119" i="5"/>
  <c r="C119" i="5"/>
  <c r="K118" i="5"/>
  <c r="E118" i="5"/>
  <c r="M117" i="5"/>
  <c r="G117" i="5"/>
  <c r="I116" i="5"/>
  <c r="C116" i="5"/>
  <c r="K115" i="5"/>
  <c r="E115" i="5"/>
  <c r="M114" i="5"/>
  <c r="G114" i="5"/>
  <c r="I113" i="5"/>
  <c r="C113" i="5"/>
  <c r="K112" i="5"/>
  <c r="E112" i="5"/>
  <c r="M111" i="5"/>
  <c r="G111" i="5"/>
  <c r="I110" i="5"/>
  <c r="C110" i="5"/>
  <c r="K109" i="5"/>
  <c r="E109" i="5"/>
  <c r="M108" i="5"/>
  <c r="G108" i="5"/>
  <c r="I107" i="5"/>
  <c r="C107" i="5"/>
  <c r="K106" i="5"/>
  <c r="E106" i="5"/>
  <c r="M105" i="5"/>
  <c r="G105" i="5"/>
  <c r="I104" i="5"/>
  <c r="C104" i="5"/>
  <c r="K103" i="5"/>
  <c r="E103" i="5"/>
  <c r="M102" i="5"/>
  <c r="G102" i="5"/>
  <c r="I101" i="5"/>
  <c r="C101" i="5"/>
  <c r="K100" i="5"/>
  <c r="E100" i="5"/>
  <c r="M99" i="5"/>
  <c r="G99" i="5"/>
  <c r="I98" i="5"/>
  <c r="C98" i="5"/>
  <c r="K97" i="5"/>
  <c r="E97" i="5"/>
  <c r="M96" i="5"/>
  <c r="G96" i="5"/>
  <c r="I95" i="5"/>
  <c r="C95" i="5"/>
  <c r="K94" i="5"/>
  <c r="E94" i="5"/>
  <c r="M93" i="5"/>
  <c r="G93" i="5"/>
  <c r="I92" i="5"/>
  <c r="C92" i="5"/>
  <c r="K91" i="5"/>
  <c r="E91" i="5"/>
  <c r="M90" i="5"/>
  <c r="G90" i="5"/>
  <c r="I89" i="5"/>
  <c r="K96" i="5"/>
  <c r="K95" i="5"/>
  <c r="M94" i="5"/>
  <c r="C93" i="5"/>
  <c r="E92" i="5"/>
  <c r="G91" i="5"/>
  <c r="I90" i="5"/>
  <c r="K89" i="5"/>
  <c r="N88" i="5"/>
  <c r="E88" i="5"/>
  <c r="J87" i="5"/>
  <c r="F86" i="5"/>
  <c r="K85" i="5"/>
  <c r="G84" i="5"/>
  <c r="L83" i="5"/>
  <c r="C83" i="5"/>
  <c r="I82" i="5"/>
  <c r="I81" i="5"/>
  <c r="H80" i="5"/>
  <c r="H79" i="5"/>
  <c r="G78" i="5"/>
  <c r="N77" i="5"/>
  <c r="G77" i="5"/>
  <c r="N76" i="5"/>
  <c r="G76" i="5"/>
  <c r="M75" i="5"/>
  <c r="F75" i="5"/>
  <c r="M74" i="5"/>
  <c r="F74" i="5"/>
  <c r="M73" i="5"/>
  <c r="E73" i="5"/>
  <c r="L72" i="5"/>
  <c r="E72" i="5"/>
  <c r="L71" i="5"/>
  <c r="E71" i="5"/>
  <c r="L70" i="5"/>
  <c r="F70" i="5"/>
  <c r="N69" i="5"/>
  <c r="H69" i="5"/>
  <c r="J68" i="5"/>
  <c r="D68" i="5"/>
  <c r="L67" i="5"/>
  <c r="F67" i="5"/>
  <c r="N66" i="5"/>
  <c r="H66" i="5"/>
  <c r="J65" i="5"/>
  <c r="D65" i="5"/>
  <c r="L64" i="5"/>
  <c r="F64" i="5"/>
  <c r="N63" i="5"/>
  <c r="H63" i="5"/>
  <c r="J62" i="5"/>
  <c r="D62" i="5"/>
  <c r="L61" i="5"/>
  <c r="F61" i="5"/>
  <c r="N60" i="5"/>
  <c r="H60" i="5"/>
  <c r="J59" i="5"/>
  <c r="D59" i="5"/>
  <c r="L58" i="5"/>
  <c r="F58" i="5"/>
  <c r="N57" i="5"/>
  <c r="H57" i="5"/>
  <c r="J56" i="5"/>
  <c r="D56" i="5"/>
  <c r="J52" i="5"/>
  <c r="D52" i="5"/>
  <c r="L51" i="5"/>
  <c r="F51" i="5"/>
  <c r="N50" i="5"/>
  <c r="H50" i="5"/>
  <c r="J49" i="5"/>
  <c r="D49" i="5"/>
  <c r="L48" i="5"/>
  <c r="F48" i="5"/>
  <c r="N47" i="5"/>
  <c r="H47" i="5"/>
  <c r="J46" i="5"/>
  <c r="D46" i="5"/>
  <c r="N43" i="5"/>
  <c r="H43" i="5"/>
  <c r="J42" i="5"/>
  <c r="D42" i="5"/>
  <c r="L41" i="5"/>
  <c r="F41" i="5"/>
  <c r="N40" i="5"/>
  <c r="H40" i="5"/>
  <c r="J29" i="5"/>
  <c r="D29" i="5"/>
  <c r="L28" i="5"/>
  <c r="F28" i="5"/>
  <c r="J25" i="5"/>
  <c r="D25" i="5"/>
  <c r="L24" i="5"/>
  <c r="F24" i="5"/>
  <c r="N23" i="5"/>
  <c r="H23" i="5"/>
  <c r="J22" i="5"/>
  <c r="D22" i="5"/>
  <c r="L21" i="5"/>
  <c r="F21" i="5"/>
  <c r="N20" i="5"/>
  <c r="H20" i="5"/>
  <c r="L14" i="5"/>
  <c r="L38" i="4" s="1"/>
  <c r="F14" i="5"/>
  <c r="F38" i="4" s="1"/>
  <c r="N13" i="5"/>
  <c r="N37" i="4" s="1"/>
  <c r="H13" i="5"/>
  <c r="H37" i="4" s="1"/>
  <c r="J12" i="5"/>
  <c r="J36" i="4" s="1"/>
  <c r="D12" i="5"/>
  <c r="D36" i="4" s="1"/>
  <c r="L11" i="5"/>
  <c r="F11" i="5"/>
  <c r="N97" i="5"/>
  <c r="J96" i="5"/>
  <c r="G95" i="5"/>
  <c r="I94" i="5"/>
  <c r="K93" i="5"/>
  <c r="M92" i="5"/>
  <c r="C91" i="5"/>
  <c r="E90" i="5"/>
  <c r="G89" i="5"/>
  <c r="M88" i="5"/>
  <c r="C88" i="5"/>
  <c r="I87" i="5"/>
  <c r="M86" i="5"/>
  <c r="E86" i="5"/>
  <c r="I85" i="5"/>
  <c r="E84" i="5"/>
  <c r="K83" i="5"/>
  <c r="H82" i="5"/>
  <c r="G81" i="5"/>
  <c r="N80" i="5"/>
  <c r="G80" i="5"/>
  <c r="N79" i="5"/>
  <c r="G79" i="5"/>
  <c r="M78" i="5"/>
  <c r="F78" i="5"/>
  <c r="M77" i="5"/>
  <c r="F77" i="5"/>
  <c r="M76" i="5"/>
  <c r="E76" i="5"/>
  <c r="L75" i="5"/>
  <c r="E75" i="5"/>
  <c r="L74" i="5"/>
  <c r="E74" i="5"/>
  <c r="K73" i="5"/>
  <c r="D73" i="5"/>
  <c r="K72" i="5"/>
  <c r="D72" i="5"/>
  <c r="K71" i="5"/>
  <c r="C71" i="5"/>
  <c r="K70" i="5"/>
  <c r="E70" i="5"/>
  <c r="M69" i="5"/>
  <c r="G69" i="5"/>
  <c r="I68" i="5"/>
  <c r="C68" i="5"/>
  <c r="K67" i="5"/>
  <c r="E67" i="5"/>
  <c r="M66" i="5"/>
  <c r="G66" i="5"/>
  <c r="I65" i="5"/>
  <c r="C65" i="5"/>
  <c r="K64" i="5"/>
  <c r="E64" i="5"/>
  <c r="M63" i="5"/>
  <c r="G63" i="5"/>
  <c r="I62" i="5"/>
  <c r="C62" i="5"/>
  <c r="K61" i="5"/>
  <c r="E61" i="5"/>
  <c r="M60" i="5"/>
  <c r="G60" i="5"/>
  <c r="I59" i="5"/>
  <c r="C59" i="5"/>
  <c r="K58" i="5"/>
  <c r="E58" i="5"/>
  <c r="M57" i="5"/>
  <c r="G57" i="5"/>
  <c r="I56" i="5"/>
  <c r="C56" i="5"/>
  <c r="I52" i="5"/>
  <c r="C52" i="5"/>
  <c r="K51" i="5"/>
  <c r="E51" i="5"/>
  <c r="M50" i="5"/>
  <c r="G50" i="5"/>
  <c r="I49" i="5"/>
  <c r="C49" i="5"/>
  <c r="K48" i="5"/>
  <c r="E48" i="5"/>
  <c r="M47" i="5"/>
  <c r="G47" i="5"/>
  <c r="I46" i="5"/>
  <c r="C46" i="5"/>
  <c r="M43" i="5"/>
  <c r="G43" i="5"/>
  <c r="I42" i="5"/>
  <c r="C42" i="5"/>
  <c r="K41" i="5"/>
  <c r="E41" i="5"/>
  <c r="M40" i="5"/>
  <c r="G40" i="5"/>
  <c r="I29" i="5"/>
  <c r="C29" i="5"/>
  <c r="K28" i="5"/>
  <c r="E28" i="5"/>
  <c r="I25" i="5"/>
  <c r="C25" i="5"/>
  <c r="K24" i="5"/>
  <c r="E24" i="5"/>
  <c r="M23" i="5"/>
  <c r="G23" i="5"/>
  <c r="I22" i="5"/>
  <c r="C22" i="5"/>
  <c r="K21" i="5"/>
  <c r="E21" i="5"/>
  <c r="M20" i="5"/>
  <c r="G20" i="5"/>
  <c r="K14" i="5"/>
  <c r="K38" i="4" s="1"/>
  <c r="E14" i="5"/>
  <c r="E38" i="4" s="1"/>
  <c r="M13" i="5"/>
  <c r="M37" i="4" s="1"/>
  <c r="G13" i="5"/>
  <c r="G37" i="4" s="1"/>
  <c r="I12" i="5"/>
  <c r="I36" i="4" s="1"/>
  <c r="C12" i="5"/>
  <c r="M98" i="5"/>
  <c r="I97" i="5"/>
  <c r="E96" i="5"/>
  <c r="F95" i="5"/>
  <c r="H94" i="5"/>
  <c r="J93" i="5"/>
  <c r="L92" i="5"/>
  <c r="N91" i="5"/>
  <c r="D90" i="5"/>
  <c r="F89" i="5"/>
  <c r="K88" i="5"/>
  <c r="G87" i="5"/>
  <c r="L86" i="5"/>
  <c r="C86" i="5"/>
  <c r="H85" i="5"/>
  <c r="M84" i="5"/>
  <c r="D84" i="5"/>
  <c r="I83" i="5"/>
  <c r="N82" i="5"/>
  <c r="G82" i="5"/>
  <c r="M81" i="5"/>
  <c r="F81" i="5"/>
  <c r="M80" i="5"/>
  <c r="F80" i="5"/>
  <c r="M79" i="5"/>
  <c r="E79" i="5"/>
  <c r="L78" i="5"/>
  <c r="E78" i="5"/>
  <c r="L77" i="5"/>
  <c r="E77" i="5"/>
  <c r="K76" i="5"/>
  <c r="D76" i="5"/>
  <c r="K75" i="5"/>
  <c r="D75" i="5"/>
  <c r="K74" i="5"/>
  <c r="C74" i="5"/>
  <c r="J73" i="5"/>
  <c r="C73" i="5"/>
  <c r="J72" i="5"/>
  <c r="C72" i="5"/>
  <c r="I71" i="5"/>
  <c r="J70" i="5"/>
  <c r="D70" i="5"/>
  <c r="L69" i="5"/>
  <c r="F69" i="5"/>
  <c r="N68" i="5"/>
  <c r="H68" i="5"/>
  <c r="J67" i="5"/>
  <c r="D67" i="5"/>
  <c r="L66" i="5"/>
  <c r="F66" i="5"/>
  <c r="N65" i="5"/>
  <c r="H65" i="5"/>
  <c r="J64" i="5"/>
  <c r="D64" i="5"/>
  <c r="L63" i="5"/>
  <c r="F63" i="5"/>
  <c r="N62" i="5"/>
  <c r="H62" i="5"/>
  <c r="J61" i="5"/>
  <c r="D61" i="5"/>
  <c r="L60" i="5"/>
  <c r="F60" i="5"/>
  <c r="N59" i="5"/>
  <c r="H59" i="5"/>
  <c r="J58" i="5"/>
  <c r="D58" i="5"/>
  <c r="L57" i="5"/>
  <c r="F57" i="5"/>
  <c r="N56" i="5"/>
  <c r="H56" i="5"/>
  <c r="N52" i="5"/>
  <c r="H52" i="5"/>
  <c r="J51" i="5"/>
  <c r="D51" i="5"/>
  <c r="L50" i="5"/>
  <c r="F50" i="5"/>
  <c r="N49" i="5"/>
  <c r="H49" i="5"/>
  <c r="J48" i="5"/>
  <c r="D48" i="5"/>
  <c r="L47" i="5"/>
  <c r="F47" i="5"/>
  <c r="N46" i="5"/>
  <c r="H46" i="5"/>
  <c r="L43" i="5"/>
  <c r="F43" i="5"/>
  <c r="N42" i="5"/>
  <c r="H42" i="5"/>
  <c r="J41" i="5"/>
  <c r="D41" i="5"/>
  <c r="L40" i="5"/>
  <c r="F40" i="5"/>
  <c r="N29" i="5"/>
  <c r="H29" i="5"/>
  <c r="J28" i="5"/>
  <c r="D28" i="5"/>
  <c r="N25" i="5"/>
  <c r="H25" i="5"/>
  <c r="J24" i="5"/>
  <c r="D24" i="5"/>
  <c r="L23" i="5"/>
  <c r="F23" i="5"/>
  <c r="N22" i="5"/>
  <c r="H22" i="5"/>
  <c r="J21" i="5"/>
  <c r="D21" i="5"/>
  <c r="L20" i="5"/>
  <c r="F20" i="5"/>
  <c r="L98" i="5"/>
  <c r="H97" i="5"/>
  <c r="D96" i="5"/>
  <c r="E95" i="5"/>
  <c r="G94" i="5"/>
  <c r="I93" i="5"/>
  <c r="K92" i="5"/>
  <c r="M91" i="5"/>
  <c r="C90" i="5"/>
  <c r="E89" i="5"/>
  <c r="I88" i="5"/>
  <c r="E87" i="5"/>
  <c r="K86" i="5"/>
  <c r="G85" i="5"/>
  <c r="K84" i="5"/>
  <c r="C84" i="5"/>
  <c r="G83" i="5"/>
  <c r="M82" i="5"/>
  <c r="E82" i="5"/>
  <c r="L81" i="5"/>
  <c r="E81" i="5"/>
  <c r="L80" i="5"/>
  <c r="E80" i="5"/>
  <c r="K79" i="5"/>
  <c r="D79" i="5"/>
  <c r="K78" i="5"/>
  <c r="D78" i="5"/>
  <c r="K77" i="5"/>
  <c r="C77" i="5"/>
  <c r="J76" i="5"/>
  <c r="C76" i="5"/>
  <c r="J75" i="5"/>
  <c r="C75" i="5"/>
  <c r="I74" i="5"/>
  <c r="I73" i="5"/>
  <c r="I72" i="5"/>
  <c r="H71" i="5"/>
  <c r="I70" i="5"/>
  <c r="C70" i="5"/>
  <c r="K69" i="5"/>
  <c r="E69" i="5"/>
  <c r="M68" i="5"/>
  <c r="G68" i="5"/>
  <c r="I67" i="5"/>
  <c r="C67" i="5"/>
  <c r="K66" i="5"/>
  <c r="E66" i="5"/>
  <c r="M65" i="5"/>
  <c r="G65" i="5"/>
  <c r="I64" i="5"/>
  <c r="C64" i="5"/>
  <c r="K63" i="5"/>
  <c r="E63" i="5"/>
  <c r="M62" i="5"/>
  <c r="G62" i="5"/>
  <c r="I61" i="5"/>
  <c r="C61" i="5"/>
  <c r="K60" i="5"/>
  <c r="E60" i="5"/>
  <c r="M59" i="5"/>
  <c r="G59" i="5"/>
  <c r="I58" i="5"/>
  <c r="C58" i="5"/>
  <c r="K57" i="5"/>
  <c r="E57" i="5"/>
  <c r="M56" i="5"/>
  <c r="G56" i="5"/>
  <c r="M52" i="5"/>
  <c r="G52" i="5"/>
  <c r="I51" i="5"/>
  <c r="C51" i="5"/>
  <c r="K50" i="5"/>
  <c r="E50" i="5"/>
  <c r="M49" i="5"/>
  <c r="G49" i="5"/>
  <c r="I48" i="5"/>
  <c r="C48" i="5"/>
  <c r="K47" i="5"/>
  <c r="E47" i="5"/>
  <c r="M46" i="5"/>
  <c r="G46" i="5"/>
  <c r="K43" i="5"/>
  <c r="E43" i="5"/>
  <c r="M42" i="5"/>
  <c r="G42" i="5"/>
  <c r="I41" i="5"/>
  <c r="C41" i="5"/>
  <c r="K40" i="5"/>
  <c r="E40" i="5"/>
  <c r="M29" i="5"/>
  <c r="G29" i="5"/>
  <c r="I28" i="5"/>
  <c r="C28" i="5"/>
  <c r="M25" i="5"/>
  <c r="G25" i="5"/>
  <c r="I24" i="5"/>
  <c r="C24" i="5"/>
  <c r="K23" i="5"/>
  <c r="E23" i="5"/>
  <c r="M22" i="5"/>
  <c r="G22" i="5"/>
  <c r="I21" i="5"/>
  <c r="C21" i="5"/>
  <c r="K20" i="5"/>
  <c r="E20" i="5"/>
  <c r="I14" i="5"/>
  <c r="I38" i="4" s="1"/>
  <c r="C14" i="5"/>
  <c r="K13" i="5"/>
  <c r="K37" i="4" s="1"/>
  <c r="E13" i="5"/>
  <c r="E37" i="4" s="1"/>
  <c r="M12" i="5"/>
  <c r="M36" i="4" s="1"/>
  <c r="G12" i="5"/>
  <c r="G36" i="4" s="1"/>
  <c r="G98" i="5"/>
  <c r="C97" i="5"/>
  <c r="M95" i="5"/>
  <c r="C94" i="5"/>
  <c r="E93" i="5"/>
  <c r="G92" i="5"/>
  <c r="I91" i="5"/>
  <c r="K90" i="5"/>
  <c r="M89" i="5"/>
  <c r="C89" i="5"/>
  <c r="H88" i="5"/>
  <c r="M87" i="5"/>
  <c r="D87" i="5"/>
  <c r="I86" i="5"/>
  <c r="N85" i="5"/>
  <c r="E85" i="5"/>
  <c r="J84" i="5"/>
  <c r="F83" i="5"/>
  <c r="K82" i="5"/>
  <c r="D82" i="5"/>
  <c r="K81" i="5"/>
  <c r="D81" i="5"/>
  <c r="K80" i="5"/>
  <c r="C80" i="5"/>
  <c r="J79" i="5"/>
  <c r="C79" i="5"/>
  <c r="J78" i="5"/>
  <c r="C78" i="5"/>
  <c r="I77" i="5"/>
  <c r="I76" i="5"/>
  <c r="I75" i="5"/>
  <c r="H74" i="5"/>
  <c r="H73" i="5"/>
  <c r="G72" i="5"/>
  <c r="N71" i="5"/>
  <c r="G71" i="5"/>
  <c r="N70" i="5"/>
  <c r="H70" i="5"/>
  <c r="J69" i="5"/>
  <c r="D69" i="5"/>
  <c r="L68" i="5"/>
  <c r="F68" i="5"/>
  <c r="N67" i="5"/>
  <c r="H67" i="5"/>
  <c r="J66" i="5"/>
  <c r="D66" i="5"/>
  <c r="L65" i="5"/>
  <c r="F65" i="5"/>
  <c r="N64" i="5"/>
  <c r="H64" i="5"/>
  <c r="J63" i="5"/>
  <c r="D63" i="5"/>
  <c r="L62" i="5"/>
  <c r="F62" i="5"/>
  <c r="N61" i="5"/>
  <c r="H61" i="5"/>
  <c r="J60" i="5"/>
  <c r="D60" i="5"/>
  <c r="L59" i="5"/>
  <c r="F59" i="5"/>
  <c r="N58" i="5"/>
  <c r="H58" i="5"/>
  <c r="J57" i="5"/>
  <c r="D57" i="5"/>
  <c r="L56" i="5"/>
  <c r="F56" i="5"/>
  <c r="L52" i="5"/>
  <c r="F52" i="5"/>
  <c r="N51" i="5"/>
  <c r="H51" i="5"/>
  <c r="J50" i="5"/>
  <c r="D50" i="5"/>
  <c r="L49" i="5"/>
  <c r="F49" i="5"/>
  <c r="N48" i="5"/>
  <c r="H48" i="5"/>
  <c r="J47" i="5"/>
  <c r="D47" i="5"/>
  <c r="L46" i="5"/>
  <c r="F46" i="5"/>
  <c r="J43" i="5"/>
  <c r="D43" i="5"/>
  <c r="L42" i="5"/>
  <c r="F42" i="5"/>
  <c r="N41" i="5"/>
  <c r="H41" i="5"/>
  <c r="J40" i="5"/>
  <c r="D40" i="5"/>
  <c r="L29" i="5"/>
  <c r="F29" i="5"/>
  <c r="N28" i="5"/>
  <c r="H28" i="5"/>
  <c r="L25" i="5"/>
  <c r="F25" i="5"/>
  <c r="N24" i="5"/>
  <c r="H24" i="5"/>
  <c r="J23" i="5"/>
  <c r="D23" i="5"/>
  <c r="L22" i="5"/>
  <c r="F22" i="5"/>
  <c r="N21" i="5"/>
  <c r="H21" i="5"/>
  <c r="J20" i="5"/>
  <c r="D20" i="5"/>
  <c r="N14" i="5"/>
  <c r="N38" i="4" s="1"/>
  <c r="H14" i="5"/>
  <c r="H38" i="4" s="1"/>
  <c r="J13" i="5"/>
  <c r="J37" i="4" s="1"/>
  <c r="D13" i="5"/>
  <c r="D37" i="4" s="1"/>
  <c r="L12" i="5"/>
  <c r="L36" i="4" s="1"/>
  <c r="F12" i="5"/>
  <c r="F36" i="4" s="1"/>
  <c r="N11" i="5"/>
  <c r="H11" i="5"/>
  <c r="F98" i="5"/>
  <c r="L95" i="5"/>
  <c r="N94" i="5"/>
  <c r="D93" i="5"/>
  <c r="F92" i="5"/>
  <c r="H91" i="5"/>
  <c r="J90" i="5"/>
  <c r="L89" i="5"/>
  <c r="G88" i="5"/>
  <c r="K87" i="5"/>
  <c r="C87" i="5"/>
  <c r="G86" i="5"/>
  <c r="M85" i="5"/>
  <c r="C85" i="5"/>
  <c r="I84" i="5"/>
  <c r="M83" i="5"/>
  <c r="E83" i="5"/>
  <c r="J82" i="5"/>
  <c r="C82" i="5"/>
  <c r="J81" i="5"/>
  <c r="C81" i="5"/>
  <c r="I80" i="5"/>
  <c r="I79" i="5"/>
  <c r="I78" i="5"/>
  <c r="H77" i="5"/>
  <c r="H76" i="5"/>
  <c r="G75" i="5"/>
  <c r="N74" i="5"/>
  <c r="G74" i="5"/>
  <c r="N73" i="5"/>
  <c r="G73" i="5"/>
  <c r="M72" i="5"/>
  <c r="F72" i="5"/>
  <c r="M71" i="5"/>
  <c r="F71" i="5"/>
  <c r="M70" i="5"/>
  <c r="G70" i="5"/>
  <c r="I69" i="5"/>
  <c r="C69" i="5"/>
  <c r="K68" i="5"/>
  <c r="E68" i="5"/>
  <c r="M67" i="5"/>
  <c r="G67" i="5"/>
  <c r="I66" i="5"/>
  <c r="C66" i="5"/>
  <c r="K65" i="5"/>
  <c r="E65" i="5"/>
  <c r="M64" i="5"/>
  <c r="G64" i="5"/>
  <c r="I63" i="5"/>
  <c r="C63" i="5"/>
  <c r="K62" i="5"/>
  <c r="E62" i="5"/>
  <c r="M61" i="5"/>
  <c r="G61" i="5"/>
  <c r="I60" i="5"/>
  <c r="C60" i="5"/>
  <c r="K59" i="5"/>
  <c r="E59" i="5"/>
  <c r="M58" i="5"/>
  <c r="G58" i="5"/>
  <c r="I57" i="5"/>
  <c r="C57" i="5"/>
  <c r="K56" i="5"/>
  <c r="E56" i="5"/>
  <c r="K52" i="5"/>
  <c r="E52" i="5"/>
  <c r="M51" i="5"/>
  <c r="G51" i="5"/>
  <c r="I50" i="5"/>
  <c r="C50" i="5"/>
  <c r="K49" i="5"/>
  <c r="E49" i="5"/>
  <c r="M48" i="5"/>
  <c r="G48" i="5"/>
  <c r="I47" i="5"/>
  <c r="C47" i="5"/>
  <c r="K46" i="5"/>
  <c r="E46" i="5"/>
  <c r="I43" i="5"/>
  <c r="C43" i="5"/>
  <c r="K42" i="5"/>
  <c r="E42" i="5"/>
  <c r="M41" i="5"/>
  <c r="G41" i="5"/>
  <c r="I40" i="5"/>
  <c r="C40" i="5"/>
  <c r="K29" i="5"/>
  <c r="E29" i="5"/>
  <c r="M28" i="5"/>
  <c r="G28" i="5"/>
  <c r="K25" i="5"/>
  <c r="E25" i="5"/>
  <c r="M24" i="5"/>
  <c r="G24" i="5"/>
  <c r="I23" i="5"/>
  <c r="C23" i="5"/>
  <c r="K22" i="5"/>
  <c r="E22" i="5"/>
  <c r="M21" i="5"/>
  <c r="G21" i="5"/>
  <c r="I20" i="5"/>
  <c r="C20" i="5"/>
  <c r="M14" i="5"/>
  <c r="M38" i="4" s="1"/>
  <c r="G14" i="5"/>
  <c r="G38" i="4" s="1"/>
  <c r="I13" i="5"/>
  <c r="I37" i="4" s="1"/>
  <c r="C13" i="5"/>
  <c r="K12" i="5"/>
  <c r="K36" i="4" s="1"/>
  <c r="E12" i="5"/>
  <c r="E36" i="4" s="1"/>
  <c r="M11" i="5"/>
  <c r="G11" i="5"/>
  <c r="D14" i="5"/>
  <c r="D38" i="4" s="1"/>
  <c r="C11" i="5"/>
  <c r="D35" i="3"/>
  <c r="D29" i="3"/>
  <c r="D21" i="3"/>
  <c r="D17" i="3"/>
  <c r="D11" i="3"/>
  <c r="L13" i="5"/>
  <c r="L37" i="4" s="1"/>
  <c r="K11" i="5"/>
  <c r="D33" i="3"/>
  <c r="D27" i="3"/>
  <c r="D23" i="3"/>
  <c r="D15" i="3"/>
  <c r="D9" i="3"/>
  <c r="F13" i="5"/>
  <c r="F37" i="4" s="1"/>
  <c r="J11" i="5"/>
  <c r="I11" i="5"/>
  <c r="D28" i="3"/>
  <c r="D22" i="3"/>
  <c r="D16" i="3"/>
  <c r="D10" i="3"/>
  <c r="N12" i="5"/>
  <c r="N36" i="4" s="1"/>
  <c r="D32" i="3"/>
  <c r="D26" i="3"/>
  <c r="D20" i="3"/>
  <c r="D14" i="3"/>
  <c r="D8" i="3"/>
  <c r="H12" i="5"/>
  <c r="H36" i="4" s="1"/>
  <c r="E11" i="5"/>
  <c r="D34" i="3"/>
  <c r="D30" i="3"/>
  <c r="D24" i="3"/>
  <c r="D18" i="3"/>
  <c r="D12" i="3"/>
  <c r="D6" i="3"/>
  <c r="J14" i="5"/>
  <c r="J38" i="4" s="1"/>
  <c r="D11" i="5"/>
  <c r="D31" i="3"/>
  <c r="D25" i="3"/>
  <c r="D19" i="3"/>
  <c r="D13" i="3"/>
  <c r="D7" i="3"/>
  <c r="L144" i="13"/>
  <c r="F144" i="13"/>
  <c r="J142" i="13"/>
  <c r="D142" i="13"/>
  <c r="L141" i="13"/>
  <c r="F141" i="13"/>
  <c r="N140" i="13"/>
  <c r="H140" i="13"/>
  <c r="J139" i="13"/>
  <c r="D139" i="13"/>
  <c r="L138" i="13"/>
  <c r="F138" i="13"/>
  <c r="N137" i="13"/>
  <c r="H137" i="13"/>
  <c r="J136" i="13"/>
  <c r="D136" i="13"/>
  <c r="L135" i="13"/>
  <c r="F135" i="13"/>
  <c r="N134" i="13"/>
  <c r="H134" i="13"/>
  <c r="J133" i="13"/>
  <c r="D133" i="13"/>
  <c r="L132" i="13"/>
  <c r="F132" i="13"/>
  <c r="N131" i="13"/>
  <c r="H131" i="13"/>
  <c r="J130" i="13"/>
  <c r="D130" i="13"/>
  <c r="N127" i="13"/>
  <c r="H127" i="13"/>
  <c r="J126" i="13"/>
  <c r="D126" i="13"/>
  <c r="L125" i="13"/>
  <c r="F125" i="13"/>
  <c r="N124" i="13"/>
  <c r="H124" i="13"/>
  <c r="J123" i="13"/>
  <c r="D123" i="13"/>
  <c r="L122" i="13"/>
  <c r="F122" i="13"/>
  <c r="N121" i="13"/>
  <c r="H121" i="13"/>
  <c r="J120" i="13"/>
  <c r="D120" i="13"/>
  <c r="L119" i="13"/>
  <c r="F119" i="13"/>
  <c r="N118" i="13"/>
  <c r="H118" i="13"/>
  <c r="J117" i="13"/>
  <c r="D117" i="13"/>
  <c r="L116" i="13"/>
  <c r="F116" i="13"/>
  <c r="N115" i="13"/>
  <c r="H115" i="13"/>
  <c r="J114" i="13"/>
  <c r="D114" i="13"/>
  <c r="L113" i="13"/>
  <c r="F113" i="13"/>
  <c r="N112" i="13"/>
  <c r="H112" i="13"/>
  <c r="J111" i="13"/>
  <c r="D111" i="13"/>
  <c r="L110" i="13"/>
  <c r="F110" i="13"/>
  <c r="N109" i="13"/>
  <c r="H109" i="13"/>
  <c r="K144" i="13"/>
  <c r="E144" i="13"/>
  <c r="I142" i="13"/>
  <c r="C142" i="13"/>
  <c r="K141" i="13"/>
  <c r="E141" i="13"/>
  <c r="M140" i="13"/>
  <c r="G140" i="13"/>
  <c r="I139" i="13"/>
  <c r="C139" i="13"/>
  <c r="K138" i="13"/>
  <c r="E138" i="13"/>
  <c r="M137" i="13"/>
  <c r="G137" i="13"/>
  <c r="I136" i="13"/>
  <c r="C136" i="13"/>
  <c r="K135" i="13"/>
  <c r="E135" i="13"/>
  <c r="M134" i="13"/>
  <c r="G134" i="13"/>
  <c r="I133" i="13"/>
  <c r="C133" i="13"/>
  <c r="K132" i="13"/>
  <c r="E132" i="13"/>
  <c r="M131" i="13"/>
  <c r="G131" i="13"/>
  <c r="I130" i="13"/>
  <c r="C130" i="13"/>
  <c r="M127" i="13"/>
  <c r="G127" i="13"/>
  <c r="I126" i="13"/>
  <c r="C126" i="13"/>
  <c r="K125" i="13"/>
  <c r="E125" i="13"/>
  <c r="M124" i="13"/>
  <c r="G124" i="13"/>
  <c r="I123" i="13"/>
  <c r="C123" i="13"/>
  <c r="K122" i="13"/>
  <c r="E122" i="13"/>
  <c r="M121" i="13"/>
  <c r="G121" i="13"/>
  <c r="I120" i="13"/>
  <c r="C120" i="13"/>
  <c r="K119" i="13"/>
  <c r="E119" i="13"/>
  <c r="M118" i="13"/>
  <c r="G118" i="13"/>
  <c r="I117" i="13"/>
  <c r="C117" i="13"/>
  <c r="K116" i="13"/>
  <c r="E116" i="13"/>
  <c r="M115" i="13"/>
  <c r="G115" i="13"/>
  <c r="I114" i="13"/>
  <c r="C114" i="13"/>
  <c r="K113" i="13"/>
  <c r="E113" i="13"/>
  <c r="M112" i="13"/>
  <c r="G112" i="13"/>
  <c r="I111" i="13"/>
  <c r="C111" i="13"/>
  <c r="K110" i="13"/>
  <c r="E110" i="13"/>
  <c r="M109" i="13"/>
  <c r="G109" i="13"/>
  <c r="J144" i="13"/>
  <c r="D144" i="13"/>
  <c r="N142" i="13"/>
  <c r="H142" i="13"/>
  <c r="J141" i="13"/>
  <c r="D141" i="13"/>
  <c r="L140" i="13"/>
  <c r="F140" i="13"/>
  <c r="N139" i="13"/>
  <c r="H139" i="13"/>
  <c r="J138" i="13"/>
  <c r="D138" i="13"/>
  <c r="L137" i="13"/>
  <c r="F137" i="13"/>
  <c r="N136" i="13"/>
  <c r="H136" i="13"/>
  <c r="J135" i="13"/>
  <c r="D135" i="13"/>
  <c r="L134" i="13"/>
  <c r="F134" i="13"/>
  <c r="N133" i="13"/>
  <c r="H133" i="13"/>
  <c r="J132" i="13"/>
  <c r="D132" i="13"/>
  <c r="L131" i="13"/>
  <c r="F131" i="13"/>
  <c r="N130" i="13"/>
  <c r="H130" i="13"/>
  <c r="L127" i="13"/>
  <c r="F127" i="13"/>
  <c r="N126" i="13"/>
  <c r="H126" i="13"/>
  <c r="J125" i="13"/>
  <c r="D125" i="13"/>
  <c r="L124" i="13"/>
  <c r="F124" i="13"/>
  <c r="N123" i="13"/>
  <c r="H123" i="13"/>
  <c r="J122" i="13"/>
  <c r="D122" i="13"/>
  <c r="L121" i="13"/>
  <c r="F121" i="13"/>
  <c r="N120" i="13"/>
  <c r="H120" i="13"/>
  <c r="J119" i="13"/>
  <c r="D119" i="13"/>
  <c r="L118" i="13"/>
  <c r="F118" i="13"/>
  <c r="N117" i="13"/>
  <c r="H117" i="13"/>
  <c r="J116" i="13"/>
  <c r="D116" i="13"/>
  <c r="L115" i="13"/>
  <c r="F115" i="13"/>
  <c r="N114" i="13"/>
  <c r="H114" i="13"/>
  <c r="J113" i="13"/>
  <c r="D113" i="13"/>
  <c r="L112" i="13"/>
  <c r="F112" i="13"/>
  <c r="N111" i="13"/>
  <c r="H111" i="13"/>
  <c r="J110" i="13"/>
  <c r="D110" i="13"/>
  <c r="L109" i="13"/>
  <c r="F109" i="13"/>
  <c r="N108" i="13"/>
  <c r="I144" i="13"/>
  <c r="C144" i="13"/>
  <c r="M142" i="13"/>
  <c r="G142" i="13"/>
  <c r="I141" i="13"/>
  <c r="C141" i="13"/>
  <c r="K140" i="13"/>
  <c r="E140" i="13"/>
  <c r="M139" i="13"/>
  <c r="G139" i="13"/>
  <c r="I138" i="13"/>
  <c r="C138" i="13"/>
  <c r="K137" i="13"/>
  <c r="E137" i="13"/>
  <c r="M136" i="13"/>
  <c r="G136" i="13"/>
  <c r="I135" i="13"/>
  <c r="C135" i="13"/>
  <c r="K134" i="13"/>
  <c r="E134" i="13"/>
  <c r="M133" i="13"/>
  <c r="G133" i="13"/>
  <c r="I132" i="13"/>
  <c r="C132" i="13"/>
  <c r="K131" i="13"/>
  <c r="E131" i="13"/>
  <c r="M130" i="13"/>
  <c r="G130" i="13"/>
  <c r="K127" i="13"/>
  <c r="E127" i="13"/>
  <c r="M126" i="13"/>
  <c r="G126" i="13"/>
  <c r="I125" i="13"/>
  <c r="C125" i="13"/>
  <c r="K124" i="13"/>
  <c r="E124" i="13"/>
  <c r="M123" i="13"/>
  <c r="G123" i="13"/>
  <c r="I122" i="13"/>
  <c r="C122" i="13"/>
  <c r="K121" i="13"/>
  <c r="E121" i="13"/>
  <c r="M120" i="13"/>
  <c r="G120" i="13"/>
  <c r="I119" i="13"/>
  <c r="C119" i="13"/>
  <c r="K118" i="13"/>
  <c r="E118" i="13"/>
  <c r="M117" i="13"/>
  <c r="G117" i="13"/>
  <c r="I116" i="13"/>
  <c r="C116" i="13"/>
  <c r="K115" i="13"/>
  <c r="E115" i="13"/>
  <c r="M114" i="13"/>
  <c r="G114" i="13"/>
  <c r="I113" i="13"/>
  <c r="C113" i="13"/>
  <c r="K112" i="13"/>
  <c r="E112" i="13"/>
  <c r="M111" i="13"/>
  <c r="G111" i="13"/>
  <c r="I110" i="13"/>
  <c r="C110" i="13"/>
  <c r="K109" i="13"/>
  <c r="E109" i="13"/>
  <c r="M108" i="13"/>
  <c r="N144" i="13"/>
  <c r="H144" i="13"/>
  <c r="L142" i="13"/>
  <c r="F142" i="13"/>
  <c r="N141" i="13"/>
  <c r="H141" i="13"/>
  <c r="J140" i="13"/>
  <c r="D140" i="13"/>
  <c r="L139" i="13"/>
  <c r="F139" i="13"/>
  <c r="N138" i="13"/>
  <c r="H138" i="13"/>
  <c r="J137" i="13"/>
  <c r="D137" i="13"/>
  <c r="L136" i="13"/>
  <c r="F136" i="13"/>
  <c r="N135" i="13"/>
  <c r="H135" i="13"/>
  <c r="J134" i="13"/>
  <c r="D134" i="13"/>
  <c r="L133" i="13"/>
  <c r="F133" i="13"/>
  <c r="N132" i="13"/>
  <c r="H132" i="13"/>
  <c r="J131" i="13"/>
  <c r="D131" i="13"/>
  <c r="L130" i="13"/>
  <c r="F130" i="13"/>
  <c r="J127" i="13"/>
  <c r="D127" i="13"/>
  <c r="L126" i="13"/>
  <c r="F126" i="13"/>
  <c r="N125" i="13"/>
  <c r="H125" i="13"/>
  <c r="J124" i="13"/>
  <c r="D124" i="13"/>
  <c r="L123" i="13"/>
  <c r="F123" i="13"/>
  <c r="N122" i="13"/>
  <c r="H122" i="13"/>
  <c r="J121" i="13"/>
  <c r="D121" i="13"/>
  <c r="L120" i="13"/>
  <c r="F120" i="13"/>
  <c r="N119" i="13"/>
  <c r="H119" i="13"/>
  <c r="J118" i="13"/>
  <c r="D118" i="13"/>
  <c r="L117" i="13"/>
  <c r="F117" i="13"/>
  <c r="N116" i="13"/>
  <c r="H116" i="13"/>
  <c r="J115" i="13"/>
  <c r="D115" i="13"/>
  <c r="L114" i="13"/>
  <c r="F114" i="13"/>
  <c r="N113" i="13"/>
  <c r="H113" i="13"/>
  <c r="J112" i="13"/>
  <c r="D112" i="13"/>
  <c r="L111" i="13"/>
  <c r="F111" i="13"/>
  <c r="N110" i="13"/>
  <c r="H110" i="13"/>
  <c r="J109" i="13"/>
  <c r="D109" i="13"/>
  <c r="L108" i="13"/>
  <c r="M144" i="13"/>
  <c r="G144" i="13"/>
  <c r="M141" i="13"/>
  <c r="E139" i="13"/>
  <c r="K136" i="13"/>
  <c r="C134" i="13"/>
  <c r="I131" i="13"/>
  <c r="G125" i="13"/>
  <c r="M122" i="13"/>
  <c r="E120" i="13"/>
  <c r="K117" i="13"/>
  <c r="C115" i="13"/>
  <c r="I112" i="13"/>
  <c r="I108" i="13"/>
  <c r="C108" i="13"/>
  <c r="K107" i="13"/>
  <c r="E107" i="13"/>
  <c r="M106" i="13"/>
  <c r="G106" i="13"/>
  <c r="I105" i="13"/>
  <c r="C105" i="13"/>
  <c r="K104" i="13"/>
  <c r="E104" i="13"/>
  <c r="M103" i="13"/>
  <c r="G103" i="13"/>
  <c r="I102" i="13"/>
  <c r="C102" i="13"/>
  <c r="K101" i="13"/>
  <c r="E101" i="13"/>
  <c r="M100" i="13"/>
  <c r="G100" i="13"/>
  <c r="I99" i="13"/>
  <c r="C99" i="13"/>
  <c r="K98" i="13"/>
  <c r="E98" i="13"/>
  <c r="M97" i="13"/>
  <c r="G97" i="13"/>
  <c r="I96" i="13"/>
  <c r="C96" i="13"/>
  <c r="K95" i="13"/>
  <c r="E95" i="13"/>
  <c r="M94" i="13"/>
  <c r="G94" i="13"/>
  <c r="I93" i="13"/>
  <c r="C93" i="13"/>
  <c r="K92" i="13"/>
  <c r="E92" i="13"/>
  <c r="M91" i="13"/>
  <c r="G91" i="13"/>
  <c r="I90" i="13"/>
  <c r="C90" i="13"/>
  <c r="K89" i="13"/>
  <c r="E89" i="13"/>
  <c r="M88" i="13"/>
  <c r="G88" i="13"/>
  <c r="I87" i="13"/>
  <c r="C87" i="13"/>
  <c r="K86" i="13"/>
  <c r="E86" i="13"/>
  <c r="M85" i="13"/>
  <c r="G85" i="13"/>
  <c r="I84" i="13"/>
  <c r="C84" i="13"/>
  <c r="K83" i="13"/>
  <c r="E83" i="13"/>
  <c r="M82" i="13"/>
  <c r="G82" i="13"/>
  <c r="I81" i="13"/>
  <c r="C81" i="13"/>
  <c r="K80" i="13"/>
  <c r="E80" i="13"/>
  <c r="M79" i="13"/>
  <c r="G79" i="13"/>
  <c r="I78" i="13"/>
  <c r="G141" i="13"/>
  <c r="M138" i="13"/>
  <c r="E136" i="13"/>
  <c r="K133" i="13"/>
  <c r="C131" i="13"/>
  <c r="I127" i="13"/>
  <c r="G122" i="13"/>
  <c r="M119" i="13"/>
  <c r="E117" i="13"/>
  <c r="K114" i="13"/>
  <c r="C112" i="13"/>
  <c r="I109" i="13"/>
  <c r="H108" i="13"/>
  <c r="J107" i="13"/>
  <c r="D107" i="13"/>
  <c r="L106" i="13"/>
  <c r="F106" i="13"/>
  <c r="N105" i="13"/>
  <c r="H105" i="13"/>
  <c r="J104" i="13"/>
  <c r="D104" i="13"/>
  <c r="L103" i="13"/>
  <c r="F103" i="13"/>
  <c r="N102" i="13"/>
  <c r="H102" i="13"/>
  <c r="J101" i="13"/>
  <c r="D101" i="13"/>
  <c r="L100" i="13"/>
  <c r="F100" i="13"/>
  <c r="N99" i="13"/>
  <c r="H99" i="13"/>
  <c r="J98" i="13"/>
  <c r="D98" i="13"/>
  <c r="L97" i="13"/>
  <c r="F97" i="13"/>
  <c r="N96" i="13"/>
  <c r="H96" i="13"/>
  <c r="J95" i="13"/>
  <c r="D95" i="13"/>
  <c r="L94" i="13"/>
  <c r="F94" i="13"/>
  <c r="N93" i="13"/>
  <c r="H93" i="13"/>
  <c r="J92" i="13"/>
  <c r="D92" i="13"/>
  <c r="L91" i="13"/>
  <c r="F91" i="13"/>
  <c r="N90" i="13"/>
  <c r="H90" i="13"/>
  <c r="J89" i="13"/>
  <c r="D89" i="13"/>
  <c r="L88" i="13"/>
  <c r="F88" i="13"/>
  <c r="N87" i="13"/>
  <c r="H87" i="13"/>
  <c r="J86" i="13"/>
  <c r="D86" i="13"/>
  <c r="L85" i="13"/>
  <c r="F85" i="13"/>
  <c r="N84" i="13"/>
  <c r="H84" i="13"/>
  <c r="J83" i="13"/>
  <c r="D83" i="13"/>
  <c r="L82" i="13"/>
  <c r="F82" i="13"/>
  <c r="N81" i="13"/>
  <c r="H81" i="13"/>
  <c r="J80" i="13"/>
  <c r="D80" i="13"/>
  <c r="L79" i="13"/>
  <c r="F79" i="13"/>
  <c r="N78" i="13"/>
  <c r="H78" i="13"/>
  <c r="G138" i="13"/>
  <c r="M135" i="13"/>
  <c r="E133" i="13"/>
  <c r="K130" i="13"/>
  <c r="C127" i="13"/>
  <c r="I124" i="13"/>
  <c r="G119" i="13"/>
  <c r="M116" i="13"/>
  <c r="E114" i="13"/>
  <c r="K111" i="13"/>
  <c r="C109" i="13"/>
  <c r="G108" i="13"/>
  <c r="I107" i="13"/>
  <c r="C107" i="13"/>
  <c r="K106" i="13"/>
  <c r="E106" i="13"/>
  <c r="M105" i="13"/>
  <c r="G105" i="13"/>
  <c r="I104" i="13"/>
  <c r="C104" i="13"/>
  <c r="K103" i="13"/>
  <c r="E103" i="13"/>
  <c r="M102" i="13"/>
  <c r="G102" i="13"/>
  <c r="I101" i="13"/>
  <c r="C101" i="13"/>
  <c r="K100" i="13"/>
  <c r="E100" i="13"/>
  <c r="M99" i="13"/>
  <c r="G99" i="13"/>
  <c r="I98" i="13"/>
  <c r="C98" i="13"/>
  <c r="K97" i="13"/>
  <c r="E97" i="13"/>
  <c r="M96" i="13"/>
  <c r="G96" i="13"/>
  <c r="I95" i="13"/>
  <c r="C95" i="13"/>
  <c r="K94" i="13"/>
  <c r="E94" i="13"/>
  <c r="M93" i="13"/>
  <c r="G93" i="13"/>
  <c r="I92" i="13"/>
  <c r="C92" i="13"/>
  <c r="K91" i="13"/>
  <c r="E91" i="13"/>
  <c r="M90" i="13"/>
  <c r="G90" i="13"/>
  <c r="I89" i="13"/>
  <c r="C89" i="13"/>
  <c r="K88" i="13"/>
  <c r="E88" i="13"/>
  <c r="M87" i="13"/>
  <c r="G87" i="13"/>
  <c r="I86" i="13"/>
  <c r="C86" i="13"/>
  <c r="K85" i="13"/>
  <c r="E85" i="13"/>
  <c r="M84" i="13"/>
  <c r="G84" i="13"/>
  <c r="I83" i="13"/>
  <c r="C83" i="13"/>
  <c r="K82" i="13"/>
  <c r="E82" i="13"/>
  <c r="M81" i="13"/>
  <c r="G81" i="13"/>
  <c r="I80" i="13"/>
  <c r="C80" i="13"/>
  <c r="K79" i="13"/>
  <c r="E79" i="13"/>
  <c r="M78" i="13"/>
  <c r="G78" i="13"/>
  <c r="I140" i="13"/>
  <c r="G135" i="13"/>
  <c r="M132" i="13"/>
  <c r="E130" i="13"/>
  <c r="K126" i="13"/>
  <c r="C124" i="13"/>
  <c r="I121" i="13"/>
  <c r="G116" i="13"/>
  <c r="M113" i="13"/>
  <c r="E111" i="13"/>
  <c r="F108" i="13"/>
  <c r="N107" i="13"/>
  <c r="H107" i="13"/>
  <c r="J106" i="13"/>
  <c r="D106" i="13"/>
  <c r="L105" i="13"/>
  <c r="F105" i="13"/>
  <c r="N104" i="13"/>
  <c r="H104" i="13"/>
  <c r="J103" i="13"/>
  <c r="D103" i="13"/>
  <c r="L102" i="13"/>
  <c r="F102" i="13"/>
  <c r="N101" i="13"/>
  <c r="H101" i="13"/>
  <c r="J100" i="13"/>
  <c r="D100" i="13"/>
  <c r="L99" i="13"/>
  <c r="F99" i="13"/>
  <c r="N98" i="13"/>
  <c r="H98" i="13"/>
  <c r="J97" i="13"/>
  <c r="D97" i="13"/>
  <c r="L96" i="13"/>
  <c r="F96" i="13"/>
  <c r="N95" i="13"/>
  <c r="H95" i="13"/>
  <c r="J94" i="13"/>
  <c r="D94" i="13"/>
  <c r="L93" i="13"/>
  <c r="F93" i="13"/>
  <c r="N92" i="13"/>
  <c r="H92" i="13"/>
  <c r="J91" i="13"/>
  <c r="D91" i="13"/>
  <c r="L90" i="13"/>
  <c r="F90" i="13"/>
  <c r="N89" i="13"/>
  <c r="H89" i="13"/>
  <c r="J88" i="13"/>
  <c r="D88" i="13"/>
  <c r="L87" i="13"/>
  <c r="F87" i="13"/>
  <c r="N86" i="13"/>
  <c r="H86" i="13"/>
  <c r="J85" i="13"/>
  <c r="D85" i="13"/>
  <c r="L84" i="13"/>
  <c r="F84" i="13"/>
  <c r="N83" i="13"/>
  <c r="H83" i="13"/>
  <c r="J82" i="13"/>
  <c r="D82" i="13"/>
  <c r="L81" i="13"/>
  <c r="F81" i="13"/>
  <c r="N80" i="13"/>
  <c r="H80" i="13"/>
  <c r="J79" i="13"/>
  <c r="D79" i="13"/>
  <c r="L78" i="13"/>
  <c r="F78" i="13"/>
  <c r="N77" i="13"/>
  <c r="H77" i="13"/>
  <c r="K142" i="13"/>
  <c r="C140" i="13"/>
  <c r="I137" i="13"/>
  <c r="G132" i="13"/>
  <c r="E126" i="13"/>
  <c r="K123" i="13"/>
  <c r="C121" i="13"/>
  <c r="I118" i="13"/>
  <c r="G113" i="13"/>
  <c r="M110" i="13"/>
  <c r="K108" i="13"/>
  <c r="E108" i="13"/>
  <c r="M107" i="13"/>
  <c r="G107" i="13"/>
  <c r="I106" i="13"/>
  <c r="C106" i="13"/>
  <c r="K105" i="13"/>
  <c r="E105" i="13"/>
  <c r="M104" i="13"/>
  <c r="G104" i="13"/>
  <c r="I103" i="13"/>
  <c r="C103" i="13"/>
  <c r="K102" i="13"/>
  <c r="E102" i="13"/>
  <c r="M101" i="13"/>
  <c r="G101" i="13"/>
  <c r="I100" i="13"/>
  <c r="C100" i="13"/>
  <c r="K99" i="13"/>
  <c r="E99" i="13"/>
  <c r="M98" i="13"/>
  <c r="G98" i="13"/>
  <c r="I97" i="13"/>
  <c r="C97" i="13"/>
  <c r="K96" i="13"/>
  <c r="E96" i="13"/>
  <c r="M95" i="13"/>
  <c r="G95" i="13"/>
  <c r="I94" i="13"/>
  <c r="C94" i="13"/>
  <c r="K93" i="13"/>
  <c r="E93" i="13"/>
  <c r="M92" i="13"/>
  <c r="G92" i="13"/>
  <c r="I91" i="13"/>
  <c r="C91" i="13"/>
  <c r="K90" i="13"/>
  <c r="E90" i="13"/>
  <c r="M89" i="13"/>
  <c r="G89" i="13"/>
  <c r="I88" i="13"/>
  <c r="C88" i="13"/>
  <c r="K87" i="13"/>
  <c r="E87" i="13"/>
  <c r="M86" i="13"/>
  <c r="G86" i="13"/>
  <c r="I85" i="13"/>
  <c r="C85" i="13"/>
  <c r="K84" i="13"/>
  <c r="E84" i="13"/>
  <c r="M83" i="13"/>
  <c r="G83" i="13"/>
  <c r="I82" i="13"/>
  <c r="C82" i="13"/>
  <c r="K81" i="13"/>
  <c r="E81" i="13"/>
  <c r="M80" i="13"/>
  <c r="G80" i="13"/>
  <c r="I79" i="13"/>
  <c r="C79" i="13"/>
  <c r="K78" i="13"/>
  <c r="E78" i="13"/>
  <c r="M77" i="13"/>
  <c r="E142" i="13"/>
  <c r="K139" i="13"/>
  <c r="C137" i="13"/>
  <c r="I134" i="13"/>
  <c r="M125" i="13"/>
  <c r="E123" i="13"/>
  <c r="K120" i="13"/>
  <c r="C118" i="13"/>
  <c r="I115" i="13"/>
  <c r="G110" i="13"/>
  <c r="J108" i="13"/>
  <c r="D108" i="13"/>
  <c r="L107" i="13"/>
  <c r="F107" i="13"/>
  <c r="N106" i="13"/>
  <c r="H106" i="13"/>
  <c r="J105" i="13"/>
  <c r="D105" i="13"/>
  <c r="L104" i="13"/>
  <c r="F104" i="13"/>
  <c r="N103" i="13"/>
  <c r="H103" i="13"/>
  <c r="J102" i="13"/>
  <c r="D102" i="13"/>
  <c r="L101" i="13"/>
  <c r="F101" i="13"/>
  <c r="N100" i="13"/>
  <c r="H100" i="13"/>
  <c r="J99" i="13"/>
  <c r="D99" i="13"/>
  <c r="L98" i="13"/>
  <c r="F98" i="13"/>
  <c r="N97" i="13"/>
  <c r="H97" i="13"/>
  <c r="J96" i="13"/>
  <c r="D96" i="13"/>
  <c r="L95" i="13"/>
  <c r="F95" i="13"/>
  <c r="N94" i="13"/>
  <c r="H94" i="13"/>
  <c r="J93" i="13"/>
  <c r="D93" i="13"/>
  <c r="L92" i="13"/>
  <c r="F92" i="13"/>
  <c r="N91" i="13"/>
  <c r="H91" i="13"/>
  <c r="J90" i="13"/>
  <c r="D90" i="13"/>
  <c r="L89" i="13"/>
  <c r="F89" i="13"/>
  <c r="N88" i="13"/>
  <c r="H88" i="13"/>
  <c r="J87" i="13"/>
  <c r="D87" i="13"/>
  <c r="L86" i="13"/>
  <c r="F86" i="13"/>
  <c r="N85" i="13"/>
  <c r="H85" i="13"/>
  <c r="J84" i="13"/>
  <c r="D84" i="13"/>
  <c r="L83" i="13"/>
  <c r="F83" i="13"/>
  <c r="N82" i="13"/>
  <c r="H82" i="13"/>
  <c r="J81" i="13"/>
  <c r="D81" i="13"/>
  <c r="L80" i="13"/>
  <c r="F80" i="13"/>
  <c r="N79" i="13"/>
  <c r="H79" i="13"/>
  <c r="J78" i="13"/>
  <c r="D78" i="13"/>
  <c r="C78" i="13"/>
  <c r="I77" i="13"/>
  <c r="J76" i="13"/>
  <c r="D76" i="13"/>
  <c r="L75" i="13"/>
  <c r="F75" i="13"/>
  <c r="N74" i="13"/>
  <c r="H74" i="13"/>
  <c r="J73" i="13"/>
  <c r="D73" i="13"/>
  <c r="L72" i="13"/>
  <c r="F72" i="13"/>
  <c r="N71" i="13"/>
  <c r="H71" i="13"/>
  <c r="J70" i="13"/>
  <c r="D70" i="13"/>
  <c r="L69" i="13"/>
  <c r="F69" i="13"/>
  <c r="N68" i="13"/>
  <c r="H68" i="13"/>
  <c r="J67" i="13"/>
  <c r="D67" i="13"/>
  <c r="L66" i="13"/>
  <c r="F66" i="13"/>
  <c r="N65" i="13"/>
  <c r="H65" i="13"/>
  <c r="J64" i="13"/>
  <c r="D64" i="13"/>
  <c r="L63" i="13"/>
  <c r="F63" i="13"/>
  <c r="N62" i="13"/>
  <c r="H62" i="13"/>
  <c r="J61" i="13"/>
  <c r="D61" i="13"/>
  <c r="L60" i="13"/>
  <c r="F60" i="13"/>
  <c r="N59" i="13"/>
  <c r="H59" i="13"/>
  <c r="N55" i="13"/>
  <c r="H55" i="13"/>
  <c r="J54" i="13"/>
  <c r="D54" i="13"/>
  <c r="L53" i="13"/>
  <c r="F53" i="13"/>
  <c r="N52" i="13"/>
  <c r="H52" i="13"/>
  <c r="J51" i="13"/>
  <c r="D51" i="13"/>
  <c r="L50" i="13"/>
  <c r="F50" i="13"/>
  <c r="N49" i="13"/>
  <c r="H49" i="13"/>
  <c r="M46" i="13"/>
  <c r="G46" i="13"/>
  <c r="I45" i="13"/>
  <c r="C45" i="13"/>
  <c r="K44" i="13"/>
  <c r="E44" i="13"/>
  <c r="M43" i="13"/>
  <c r="G43" i="13"/>
  <c r="I42" i="13"/>
  <c r="I40" i="6" s="1"/>
  <c r="C42" i="13"/>
  <c r="K41" i="13"/>
  <c r="K39" i="6" s="1"/>
  <c r="E41" i="13"/>
  <c r="E39" i="6" s="1"/>
  <c r="M40" i="13"/>
  <c r="M38" i="6" s="1"/>
  <c r="G40" i="13"/>
  <c r="G38" i="6" s="1"/>
  <c r="I39" i="13"/>
  <c r="I37" i="6" s="1"/>
  <c r="C39" i="13"/>
  <c r="K38" i="13"/>
  <c r="K36" i="6" s="1"/>
  <c r="E38" i="13"/>
  <c r="E36" i="6" s="1"/>
  <c r="M37" i="13"/>
  <c r="M35" i="6" s="1"/>
  <c r="G37" i="13"/>
  <c r="G35" i="6" s="1"/>
  <c r="I36" i="13"/>
  <c r="I34" i="6" s="1"/>
  <c r="C36" i="13"/>
  <c r="K35" i="13"/>
  <c r="E35" i="13"/>
  <c r="I32" i="13"/>
  <c r="C32" i="13"/>
  <c r="K31" i="13"/>
  <c r="E31" i="13"/>
  <c r="I28" i="13"/>
  <c r="C28" i="13"/>
  <c r="K27" i="13"/>
  <c r="E27" i="13"/>
  <c r="M26" i="13"/>
  <c r="G26" i="13"/>
  <c r="I25" i="13"/>
  <c r="C25" i="13"/>
  <c r="K24" i="13"/>
  <c r="E24" i="13"/>
  <c r="M23" i="13"/>
  <c r="G23" i="13"/>
  <c r="K17" i="13"/>
  <c r="E17" i="13"/>
  <c r="M16" i="13"/>
  <c r="G16" i="13"/>
  <c r="I15" i="13"/>
  <c r="C15" i="13"/>
  <c r="K14" i="13"/>
  <c r="E14" i="13"/>
  <c r="G77" i="13"/>
  <c r="I76" i="13"/>
  <c r="C76" i="13"/>
  <c r="K75" i="13"/>
  <c r="E75" i="13"/>
  <c r="M74" i="13"/>
  <c r="G74" i="13"/>
  <c r="I73" i="13"/>
  <c r="C73" i="13"/>
  <c r="K72" i="13"/>
  <c r="E72" i="13"/>
  <c r="M71" i="13"/>
  <c r="G71" i="13"/>
  <c r="I70" i="13"/>
  <c r="C70" i="13"/>
  <c r="K69" i="13"/>
  <c r="E69" i="13"/>
  <c r="M68" i="13"/>
  <c r="G68" i="13"/>
  <c r="I67" i="13"/>
  <c r="C67" i="13"/>
  <c r="K66" i="13"/>
  <c r="E66" i="13"/>
  <c r="M65" i="13"/>
  <c r="G65" i="13"/>
  <c r="I64" i="13"/>
  <c r="C64" i="13"/>
  <c r="K63" i="13"/>
  <c r="E63" i="13"/>
  <c r="M62" i="13"/>
  <c r="G62" i="13"/>
  <c r="I61" i="13"/>
  <c r="C61" i="13"/>
  <c r="K60" i="13"/>
  <c r="E60" i="13"/>
  <c r="M59" i="13"/>
  <c r="G59" i="13"/>
  <c r="M55" i="13"/>
  <c r="G55" i="13"/>
  <c r="I54" i="13"/>
  <c r="C54" i="13"/>
  <c r="K53" i="13"/>
  <c r="E53" i="13"/>
  <c r="M52" i="13"/>
  <c r="G52" i="13"/>
  <c r="I51" i="13"/>
  <c r="C51" i="13"/>
  <c r="K50" i="13"/>
  <c r="E50" i="13"/>
  <c r="M49" i="13"/>
  <c r="G49" i="13"/>
  <c r="L46" i="13"/>
  <c r="F46" i="13"/>
  <c r="N45" i="13"/>
  <c r="H45" i="13"/>
  <c r="J44" i="13"/>
  <c r="D44" i="13"/>
  <c r="L43" i="13"/>
  <c r="F43" i="13"/>
  <c r="N42" i="13"/>
  <c r="N40" i="6" s="1"/>
  <c r="H42" i="13"/>
  <c r="H40" i="6" s="1"/>
  <c r="J41" i="13"/>
  <c r="J39" i="6" s="1"/>
  <c r="D41" i="13"/>
  <c r="D39" i="6" s="1"/>
  <c r="L40" i="13"/>
  <c r="L38" i="6" s="1"/>
  <c r="F40" i="13"/>
  <c r="F38" i="6" s="1"/>
  <c r="N39" i="13"/>
  <c r="N37" i="6" s="1"/>
  <c r="H39" i="13"/>
  <c r="H37" i="6" s="1"/>
  <c r="J38" i="13"/>
  <c r="J36" i="6" s="1"/>
  <c r="D38" i="13"/>
  <c r="D36" i="6" s="1"/>
  <c r="L37" i="13"/>
  <c r="L35" i="6" s="1"/>
  <c r="F37" i="13"/>
  <c r="F35" i="6" s="1"/>
  <c r="N36" i="13"/>
  <c r="N34" i="6" s="1"/>
  <c r="H36" i="13"/>
  <c r="H34" i="6" s="1"/>
  <c r="J35" i="13"/>
  <c r="D35" i="13"/>
  <c r="N32" i="13"/>
  <c r="H32" i="13"/>
  <c r="J31" i="13"/>
  <c r="D31" i="13"/>
  <c r="N28" i="13"/>
  <c r="H28" i="13"/>
  <c r="J27" i="13"/>
  <c r="D27" i="13"/>
  <c r="L26" i="13"/>
  <c r="F26" i="13"/>
  <c r="N25" i="13"/>
  <c r="H25" i="13"/>
  <c r="J24" i="13"/>
  <c r="D24" i="13"/>
  <c r="L23" i="13"/>
  <c r="F23" i="13"/>
  <c r="J17" i="13"/>
  <c r="D17" i="13"/>
  <c r="L16" i="13"/>
  <c r="F16" i="13"/>
  <c r="N15" i="13"/>
  <c r="H15" i="13"/>
  <c r="J14" i="13"/>
  <c r="D14" i="13"/>
  <c r="F77" i="13"/>
  <c r="N76" i="13"/>
  <c r="H76" i="13"/>
  <c r="J75" i="13"/>
  <c r="D75" i="13"/>
  <c r="L74" i="13"/>
  <c r="F74" i="13"/>
  <c r="N73" i="13"/>
  <c r="H73" i="13"/>
  <c r="J72" i="13"/>
  <c r="D72" i="13"/>
  <c r="L71" i="13"/>
  <c r="F71" i="13"/>
  <c r="N70" i="13"/>
  <c r="H70" i="13"/>
  <c r="J69" i="13"/>
  <c r="D69" i="13"/>
  <c r="L68" i="13"/>
  <c r="F68" i="13"/>
  <c r="N67" i="13"/>
  <c r="H67" i="13"/>
  <c r="J66" i="13"/>
  <c r="D66" i="13"/>
  <c r="L65" i="13"/>
  <c r="F65" i="13"/>
  <c r="N64" i="13"/>
  <c r="H64" i="13"/>
  <c r="J63" i="13"/>
  <c r="D63" i="13"/>
  <c r="L62" i="13"/>
  <c r="F62" i="13"/>
  <c r="N61" i="13"/>
  <c r="H61" i="13"/>
  <c r="J60" i="13"/>
  <c r="D60" i="13"/>
  <c r="L59" i="13"/>
  <c r="F59" i="13"/>
  <c r="L55" i="13"/>
  <c r="F55" i="13"/>
  <c r="N54" i="13"/>
  <c r="H54" i="13"/>
  <c r="J53" i="13"/>
  <c r="D53" i="13"/>
  <c r="L52" i="13"/>
  <c r="F52" i="13"/>
  <c r="N51" i="13"/>
  <c r="H51" i="13"/>
  <c r="J50" i="13"/>
  <c r="D50" i="13"/>
  <c r="L49" i="13"/>
  <c r="F49" i="13"/>
  <c r="K46" i="13"/>
  <c r="E46" i="13"/>
  <c r="M45" i="13"/>
  <c r="G45" i="13"/>
  <c r="I44" i="13"/>
  <c r="C44" i="13"/>
  <c r="K43" i="13"/>
  <c r="E43" i="13"/>
  <c r="M42" i="13"/>
  <c r="M40" i="6" s="1"/>
  <c r="G42" i="13"/>
  <c r="G40" i="6" s="1"/>
  <c r="I41" i="13"/>
  <c r="I39" i="6" s="1"/>
  <c r="C41" i="13"/>
  <c r="K40" i="13"/>
  <c r="K38" i="6" s="1"/>
  <c r="E40" i="13"/>
  <c r="E38" i="6" s="1"/>
  <c r="M39" i="13"/>
  <c r="M37" i="6" s="1"/>
  <c r="G39" i="13"/>
  <c r="G37" i="6" s="1"/>
  <c r="I38" i="13"/>
  <c r="I36" i="6" s="1"/>
  <c r="C38" i="13"/>
  <c r="K37" i="13"/>
  <c r="K35" i="6" s="1"/>
  <c r="E37" i="13"/>
  <c r="E35" i="6" s="1"/>
  <c r="M36" i="13"/>
  <c r="M34" i="6" s="1"/>
  <c r="G36" i="13"/>
  <c r="G34" i="6" s="1"/>
  <c r="I35" i="13"/>
  <c r="C35" i="13"/>
  <c r="M32" i="13"/>
  <c r="G32" i="13"/>
  <c r="I31" i="13"/>
  <c r="C31" i="13"/>
  <c r="M28" i="13"/>
  <c r="G28" i="13"/>
  <c r="I27" i="13"/>
  <c r="C27" i="13"/>
  <c r="K26" i="13"/>
  <c r="E26" i="13"/>
  <c r="M25" i="13"/>
  <c r="G25" i="13"/>
  <c r="I24" i="13"/>
  <c r="C24" i="13"/>
  <c r="K23" i="13"/>
  <c r="E23" i="13"/>
  <c r="I17" i="13"/>
  <c r="C17" i="13"/>
  <c r="K16" i="13"/>
  <c r="E16" i="13"/>
  <c r="M15" i="13"/>
  <c r="G15" i="13"/>
  <c r="I14" i="13"/>
  <c r="C14" i="13"/>
  <c r="L77" i="13"/>
  <c r="E77" i="13"/>
  <c r="M76" i="13"/>
  <c r="G76" i="13"/>
  <c r="I75" i="13"/>
  <c r="C75" i="13"/>
  <c r="K74" i="13"/>
  <c r="E74" i="13"/>
  <c r="M73" i="13"/>
  <c r="G73" i="13"/>
  <c r="I72" i="13"/>
  <c r="C72" i="13"/>
  <c r="K71" i="13"/>
  <c r="E71" i="13"/>
  <c r="M70" i="13"/>
  <c r="G70" i="13"/>
  <c r="I69" i="13"/>
  <c r="C69" i="13"/>
  <c r="K68" i="13"/>
  <c r="E68" i="13"/>
  <c r="M67" i="13"/>
  <c r="G67" i="13"/>
  <c r="I66" i="13"/>
  <c r="C66" i="13"/>
  <c r="K65" i="13"/>
  <c r="E65" i="13"/>
  <c r="M64" i="13"/>
  <c r="G64" i="13"/>
  <c r="I63" i="13"/>
  <c r="C63" i="13"/>
  <c r="K62" i="13"/>
  <c r="E62" i="13"/>
  <c r="M61" i="13"/>
  <c r="G61" i="13"/>
  <c r="I60" i="13"/>
  <c r="C60" i="13"/>
  <c r="K59" i="13"/>
  <c r="E59" i="13"/>
  <c r="K55" i="13"/>
  <c r="E55" i="13"/>
  <c r="M54" i="13"/>
  <c r="G54" i="13"/>
  <c r="I53" i="13"/>
  <c r="C53" i="13"/>
  <c r="K52" i="13"/>
  <c r="E52" i="13"/>
  <c r="M51" i="13"/>
  <c r="G51" i="13"/>
  <c r="I50" i="13"/>
  <c r="C50" i="13"/>
  <c r="K49" i="13"/>
  <c r="E49" i="13"/>
  <c r="J46" i="13"/>
  <c r="D46" i="13"/>
  <c r="L45" i="13"/>
  <c r="F45" i="13"/>
  <c r="N44" i="13"/>
  <c r="H44" i="13"/>
  <c r="J43" i="13"/>
  <c r="D43" i="13"/>
  <c r="L42" i="13"/>
  <c r="L40" i="6" s="1"/>
  <c r="F42" i="13"/>
  <c r="F40" i="6" s="1"/>
  <c r="N41" i="13"/>
  <c r="N39" i="6" s="1"/>
  <c r="H41" i="13"/>
  <c r="H39" i="6" s="1"/>
  <c r="J40" i="13"/>
  <c r="J38" i="6" s="1"/>
  <c r="D40" i="13"/>
  <c r="D38" i="6" s="1"/>
  <c r="L39" i="13"/>
  <c r="L37" i="6" s="1"/>
  <c r="F39" i="13"/>
  <c r="F37" i="6" s="1"/>
  <c r="N38" i="13"/>
  <c r="N36" i="6" s="1"/>
  <c r="H38" i="13"/>
  <c r="H36" i="6" s="1"/>
  <c r="J37" i="13"/>
  <c r="J35" i="6" s="1"/>
  <c r="D37" i="13"/>
  <c r="D35" i="6" s="1"/>
  <c r="L36" i="13"/>
  <c r="L34" i="6" s="1"/>
  <c r="F36" i="13"/>
  <c r="F34" i="6" s="1"/>
  <c r="N35" i="13"/>
  <c r="H35" i="13"/>
  <c r="L32" i="13"/>
  <c r="F32" i="13"/>
  <c r="N31" i="13"/>
  <c r="H31" i="13"/>
  <c r="L28" i="13"/>
  <c r="F28" i="13"/>
  <c r="N27" i="13"/>
  <c r="H27" i="13"/>
  <c r="J26" i="13"/>
  <c r="D26" i="13"/>
  <c r="L25" i="13"/>
  <c r="F25" i="13"/>
  <c r="N24" i="13"/>
  <c r="H24" i="13"/>
  <c r="J23" i="13"/>
  <c r="D23" i="13"/>
  <c r="N17" i="13"/>
  <c r="H17" i="13"/>
  <c r="J16" i="13"/>
  <c r="D16" i="13"/>
  <c r="L15" i="13"/>
  <c r="F15" i="13"/>
  <c r="N14" i="13"/>
  <c r="H14" i="13"/>
  <c r="K77" i="13"/>
  <c r="D77" i="13"/>
  <c r="L76" i="13"/>
  <c r="F76" i="13"/>
  <c r="N75" i="13"/>
  <c r="H75" i="13"/>
  <c r="J74" i="13"/>
  <c r="D74" i="13"/>
  <c r="L73" i="13"/>
  <c r="F73" i="13"/>
  <c r="N72" i="13"/>
  <c r="H72" i="13"/>
  <c r="J71" i="13"/>
  <c r="D71" i="13"/>
  <c r="L70" i="13"/>
  <c r="F70" i="13"/>
  <c r="N69" i="13"/>
  <c r="H69" i="13"/>
  <c r="J68" i="13"/>
  <c r="D68" i="13"/>
  <c r="L67" i="13"/>
  <c r="F67" i="13"/>
  <c r="N66" i="13"/>
  <c r="H66" i="13"/>
  <c r="J65" i="13"/>
  <c r="D65" i="13"/>
  <c r="L64" i="13"/>
  <c r="F64" i="13"/>
  <c r="N63" i="13"/>
  <c r="H63" i="13"/>
  <c r="J62" i="13"/>
  <c r="D62" i="13"/>
  <c r="L61" i="13"/>
  <c r="F61" i="13"/>
  <c r="N60" i="13"/>
  <c r="H60" i="13"/>
  <c r="J59" i="13"/>
  <c r="D59" i="13"/>
  <c r="J55" i="13"/>
  <c r="D55" i="13"/>
  <c r="L54" i="13"/>
  <c r="F54" i="13"/>
  <c r="N53" i="13"/>
  <c r="H53" i="13"/>
  <c r="J52" i="13"/>
  <c r="D52" i="13"/>
  <c r="L51" i="13"/>
  <c r="F51" i="13"/>
  <c r="N50" i="13"/>
  <c r="H50" i="13"/>
  <c r="J49" i="13"/>
  <c r="D49" i="13"/>
  <c r="I46" i="13"/>
  <c r="C46" i="13"/>
  <c r="K45" i="13"/>
  <c r="E45" i="13"/>
  <c r="M44" i="13"/>
  <c r="G44" i="13"/>
  <c r="I43" i="13"/>
  <c r="C43" i="13"/>
  <c r="K42" i="13"/>
  <c r="K40" i="6" s="1"/>
  <c r="E42" i="13"/>
  <c r="E40" i="6" s="1"/>
  <c r="M41" i="13"/>
  <c r="M39" i="6" s="1"/>
  <c r="G41" i="13"/>
  <c r="G39" i="6" s="1"/>
  <c r="I40" i="13"/>
  <c r="I38" i="6" s="1"/>
  <c r="C40" i="13"/>
  <c r="K39" i="13"/>
  <c r="K37" i="6" s="1"/>
  <c r="E39" i="13"/>
  <c r="E37" i="6" s="1"/>
  <c r="M38" i="13"/>
  <c r="M36" i="6" s="1"/>
  <c r="G38" i="13"/>
  <c r="G36" i="6" s="1"/>
  <c r="I37" i="13"/>
  <c r="I35" i="6" s="1"/>
  <c r="C37" i="13"/>
  <c r="K36" i="13"/>
  <c r="K34" i="6" s="1"/>
  <c r="E36" i="13"/>
  <c r="E34" i="6" s="1"/>
  <c r="M35" i="13"/>
  <c r="G35" i="13"/>
  <c r="K32" i="13"/>
  <c r="E32" i="13"/>
  <c r="M31" i="13"/>
  <c r="G31" i="13"/>
  <c r="K28" i="13"/>
  <c r="E28" i="13"/>
  <c r="M27" i="13"/>
  <c r="G27" i="13"/>
  <c r="I26" i="13"/>
  <c r="C26" i="13"/>
  <c r="K25" i="13"/>
  <c r="E25" i="13"/>
  <c r="M24" i="13"/>
  <c r="G24" i="13"/>
  <c r="I23" i="13"/>
  <c r="C23" i="13"/>
  <c r="M17" i="13"/>
  <c r="G17" i="13"/>
  <c r="I16" i="13"/>
  <c r="C16" i="13"/>
  <c r="K15" i="13"/>
  <c r="E15" i="13"/>
  <c r="M14" i="13"/>
  <c r="G14" i="13"/>
  <c r="J77" i="13"/>
  <c r="C77" i="13"/>
  <c r="K76" i="13"/>
  <c r="E76" i="13"/>
  <c r="M75" i="13"/>
  <c r="G75" i="13"/>
  <c r="I74" i="13"/>
  <c r="C74" i="13"/>
  <c r="K73" i="13"/>
  <c r="E73" i="13"/>
  <c r="M72" i="13"/>
  <c r="G72" i="13"/>
  <c r="I71" i="13"/>
  <c r="C71" i="13"/>
  <c r="K70" i="13"/>
  <c r="E70" i="13"/>
  <c r="M69" i="13"/>
  <c r="G69" i="13"/>
  <c r="I68" i="13"/>
  <c r="C68" i="13"/>
  <c r="K67" i="13"/>
  <c r="E67" i="13"/>
  <c r="M66" i="13"/>
  <c r="G66" i="13"/>
  <c r="I65" i="13"/>
  <c r="C65" i="13"/>
  <c r="K64" i="13"/>
  <c r="E64" i="13"/>
  <c r="M63" i="13"/>
  <c r="G63" i="13"/>
  <c r="I62" i="13"/>
  <c r="C62" i="13"/>
  <c r="K61" i="13"/>
  <c r="E61" i="13"/>
  <c r="M60" i="13"/>
  <c r="G60" i="13"/>
  <c r="I59" i="13"/>
  <c r="C59" i="13"/>
  <c r="I55" i="13"/>
  <c r="C55" i="13"/>
  <c r="K54" i="13"/>
  <c r="E54" i="13"/>
  <c r="M53" i="13"/>
  <c r="G53" i="13"/>
  <c r="I52" i="13"/>
  <c r="C52" i="13"/>
  <c r="K51" i="13"/>
  <c r="E51" i="13"/>
  <c r="M50" i="13"/>
  <c r="G50" i="13"/>
  <c r="I49" i="13"/>
  <c r="C49" i="13"/>
  <c r="N46" i="13"/>
  <c r="H46" i="13"/>
  <c r="J45" i="13"/>
  <c r="D45" i="13"/>
  <c r="L44" i="13"/>
  <c r="F44" i="13"/>
  <c r="N43" i="13"/>
  <c r="H43" i="13"/>
  <c r="J42" i="13"/>
  <c r="J40" i="6" s="1"/>
  <c r="D42" i="13"/>
  <c r="D40" i="6" s="1"/>
  <c r="L41" i="13"/>
  <c r="L39" i="6" s="1"/>
  <c r="F41" i="13"/>
  <c r="F39" i="6" s="1"/>
  <c r="N40" i="13"/>
  <c r="N38" i="6" s="1"/>
  <c r="H40" i="13"/>
  <c r="H38" i="6" s="1"/>
  <c r="J39" i="13"/>
  <c r="J37" i="6" s="1"/>
  <c r="D39" i="13"/>
  <c r="D37" i="6" s="1"/>
  <c r="L38" i="13"/>
  <c r="L36" i="6" s="1"/>
  <c r="F38" i="13"/>
  <c r="F36" i="6" s="1"/>
  <c r="N37" i="13"/>
  <c r="N35" i="6" s="1"/>
  <c r="H37" i="13"/>
  <c r="H35" i="6" s="1"/>
  <c r="J36" i="13"/>
  <c r="J34" i="6" s="1"/>
  <c r="D36" i="13"/>
  <c r="D34" i="6" s="1"/>
  <c r="L35" i="13"/>
  <c r="F35" i="13"/>
  <c r="J32" i="13"/>
  <c r="D32" i="13"/>
  <c r="L31" i="13"/>
  <c r="F31" i="13"/>
  <c r="J28" i="13"/>
  <c r="D28" i="13"/>
  <c r="L27" i="13"/>
  <c r="F27" i="13"/>
  <c r="N26" i="13"/>
  <c r="H26" i="13"/>
  <c r="J25" i="13"/>
  <c r="D25" i="13"/>
  <c r="L24" i="13"/>
  <c r="F24" i="13"/>
  <c r="N23" i="13"/>
  <c r="H23" i="13"/>
  <c r="L17" i="13"/>
  <c r="F17" i="13"/>
  <c r="N16" i="13"/>
  <c r="H16" i="13"/>
  <c r="J15" i="13"/>
  <c r="D15" i="13"/>
  <c r="L14" i="13"/>
  <c r="F14" i="13"/>
  <c r="I30" i="5" l="1"/>
  <c r="I44" i="4" s="1"/>
  <c r="H30" i="5"/>
  <c r="H44" i="4" s="1"/>
  <c r="H140" i="5"/>
  <c r="H49" i="4" s="1"/>
  <c r="F53" i="5"/>
  <c r="F46" i="4" s="1"/>
  <c r="N140" i="5"/>
  <c r="N49" i="4" s="1"/>
  <c r="J56" i="13"/>
  <c r="L33" i="13"/>
  <c r="H33" i="13"/>
  <c r="N30" i="5"/>
  <c r="N44" i="4" s="1"/>
  <c r="L53" i="5"/>
  <c r="L46" i="4" s="1"/>
  <c r="J44" i="5"/>
  <c r="J45" i="4" s="1"/>
  <c r="M140" i="5"/>
  <c r="M49" i="4" s="1"/>
  <c r="G30" i="5"/>
  <c r="G44" i="4" s="1"/>
  <c r="J30" i="5"/>
  <c r="J44" i="4" s="1"/>
  <c r="O23" i="5"/>
  <c r="M18" i="13"/>
  <c r="L143" i="13"/>
  <c r="O121" i="13"/>
  <c r="E125" i="5"/>
  <c r="E48" i="4" s="1"/>
  <c r="E53" i="5"/>
  <c r="E46" i="4" s="1"/>
  <c r="G18" i="13"/>
  <c r="D56" i="13"/>
  <c r="D30" i="5"/>
  <c r="D44" i="4" s="1"/>
  <c r="G140" i="5"/>
  <c r="G49" i="4" s="1"/>
  <c r="I44" i="5"/>
  <c r="I45" i="4" s="1"/>
  <c r="O140" i="13"/>
  <c r="N33" i="13"/>
  <c r="O97" i="5"/>
  <c r="G33" i="13"/>
  <c r="D128" i="13"/>
  <c r="O124" i="13"/>
  <c r="O82" i="5"/>
  <c r="I128" i="13"/>
  <c r="M30" i="5"/>
  <c r="M44" i="4" s="1"/>
  <c r="K53" i="5"/>
  <c r="K46" i="4" s="1"/>
  <c r="D44" i="5"/>
  <c r="D45" i="4" s="1"/>
  <c r="K125" i="5"/>
  <c r="K48" i="4" s="1"/>
  <c r="F56" i="13"/>
  <c r="O43" i="5"/>
  <c r="O57" i="5"/>
  <c r="O60" i="5"/>
  <c r="O63" i="5"/>
  <c r="O66" i="5"/>
  <c r="O69" i="5"/>
  <c r="O81" i="5"/>
  <c r="O137" i="13"/>
  <c r="L125" i="5"/>
  <c r="L48" i="4" s="1"/>
  <c r="K128" i="13"/>
  <c r="N29" i="13"/>
  <c r="N18" i="13"/>
  <c r="N47" i="13"/>
  <c r="N33" i="6"/>
  <c r="N41" i="6" s="1"/>
  <c r="K56" i="13"/>
  <c r="K29" i="13"/>
  <c r="I33" i="13"/>
  <c r="L128" i="13"/>
  <c r="D18" i="13"/>
  <c r="D47" i="13"/>
  <c r="D33" i="6"/>
  <c r="D41" i="6" s="1"/>
  <c r="G56" i="13"/>
  <c r="O61" i="13"/>
  <c r="O64" i="13"/>
  <c r="O67" i="13"/>
  <c r="O70" i="13"/>
  <c r="O73" i="13"/>
  <c r="O76" i="13"/>
  <c r="M29" i="13"/>
  <c r="K33" i="13"/>
  <c r="N128" i="13"/>
  <c r="O78" i="13"/>
  <c r="O115" i="13"/>
  <c r="O134" i="13"/>
  <c r="O144" i="13"/>
  <c r="N143" i="13"/>
  <c r="I143" i="13"/>
  <c r="J143" i="13"/>
  <c r="F7" i="3"/>
  <c r="G7" i="3"/>
  <c r="G34" i="3"/>
  <c r="F34" i="3"/>
  <c r="G26" i="3"/>
  <c r="F26" i="3"/>
  <c r="G28" i="3"/>
  <c r="F28" i="3"/>
  <c r="F23" i="3"/>
  <c r="G23" i="3"/>
  <c r="F17" i="3"/>
  <c r="G17" i="3"/>
  <c r="G15" i="5"/>
  <c r="G35" i="4"/>
  <c r="G39" i="4" s="1"/>
  <c r="O40" i="5"/>
  <c r="C44" i="5"/>
  <c r="C45" i="4" s="1"/>
  <c r="J26" i="5"/>
  <c r="J43" i="4" s="1"/>
  <c r="K44" i="5"/>
  <c r="K45" i="4" s="1"/>
  <c r="O84" i="5"/>
  <c r="H125" i="5"/>
  <c r="H48" i="4" s="1"/>
  <c r="M26" i="5"/>
  <c r="M43" i="4" s="1"/>
  <c r="K30" i="5"/>
  <c r="K44" i="4" s="1"/>
  <c r="I53" i="5"/>
  <c r="I46" i="4" s="1"/>
  <c r="H26" i="5"/>
  <c r="H43" i="4" s="1"/>
  <c r="F30" i="5"/>
  <c r="F44" i="4" s="1"/>
  <c r="D53" i="5"/>
  <c r="D46" i="4" s="1"/>
  <c r="O92" i="5"/>
  <c r="O95" i="5"/>
  <c r="O98" i="5"/>
  <c r="O101" i="5"/>
  <c r="O104" i="5"/>
  <c r="O107" i="5"/>
  <c r="O110" i="5"/>
  <c r="O113" i="5"/>
  <c r="O116" i="5"/>
  <c r="O119" i="5"/>
  <c r="O122" i="5"/>
  <c r="C140" i="5"/>
  <c r="C49" i="4" s="1"/>
  <c r="O127" i="5"/>
  <c r="O130" i="5"/>
  <c r="O133" i="5"/>
  <c r="O136" i="5"/>
  <c r="O139" i="5"/>
  <c r="O128" i="5"/>
  <c r="O131" i="5"/>
  <c r="O134" i="5"/>
  <c r="O137" i="5"/>
  <c r="D29" i="13"/>
  <c r="O50" i="13"/>
  <c r="O53" i="13"/>
  <c r="E128" i="13"/>
  <c r="O24" i="13"/>
  <c r="O27" i="13"/>
  <c r="J18" i="13"/>
  <c r="J47" i="13"/>
  <c r="J33" i="6"/>
  <c r="J41" i="6" s="1"/>
  <c r="M56" i="13"/>
  <c r="O32" i="13"/>
  <c r="O80" i="13"/>
  <c r="O83" i="13"/>
  <c r="O86" i="13"/>
  <c r="O89" i="13"/>
  <c r="O92" i="13"/>
  <c r="O95" i="13"/>
  <c r="O98" i="13"/>
  <c r="O101" i="13"/>
  <c r="O104" i="13"/>
  <c r="O107" i="13"/>
  <c r="O111" i="13"/>
  <c r="O114" i="13"/>
  <c r="O117" i="13"/>
  <c r="O120" i="13"/>
  <c r="O123" i="13"/>
  <c r="O126" i="13"/>
  <c r="F13" i="3"/>
  <c r="G13" i="3"/>
  <c r="G6" i="3"/>
  <c r="D36" i="3"/>
  <c r="F6" i="3"/>
  <c r="E15" i="5"/>
  <c r="E35" i="4"/>
  <c r="E39" i="4" s="1"/>
  <c r="G32" i="3"/>
  <c r="F32" i="3"/>
  <c r="I15" i="5"/>
  <c r="I35" i="4"/>
  <c r="I39" i="4" s="1"/>
  <c r="F27" i="3"/>
  <c r="G27" i="3"/>
  <c r="F21" i="3"/>
  <c r="G21" i="3"/>
  <c r="M15" i="5"/>
  <c r="M35" i="4"/>
  <c r="M39" i="4" s="1"/>
  <c r="O85" i="5"/>
  <c r="F125" i="5"/>
  <c r="F48" i="4" s="1"/>
  <c r="O80" i="5"/>
  <c r="E26" i="5"/>
  <c r="E43" i="4" s="1"/>
  <c r="O28" i="5"/>
  <c r="C30" i="5"/>
  <c r="C44" i="4" s="1"/>
  <c r="O41" i="5"/>
  <c r="G53" i="5"/>
  <c r="G46" i="4" s="1"/>
  <c r="O58" i="5"/>
  <c r="O61" i="5"/>
  <c r="O64" i="5"/>
  <c r="O67" i="5"/>
  <c r="O70" i="5"/>
  <c r="O75" i="5"/>
  <c r="O90" i="5"/>
  <c r="N125" i="5"/>
  <c r="N48" i="4" s="1"/>
  <c r="O72" i="5"/>
  <c r="O29" i="5"/>
  <c r="O42" i="5"/>
  <c r="C125" i="5"/>
  <c r="C48" i="4" s="1"/>
  <c r="O56" i="5"/>
  <c r="O59" i="5"/>
  <c r="O62" i="5"/>
  <c r="O65" i="5"/>
  <c r="O68" i="5"/>
  <c r="O71" i="5"/>
  <c r="N26" i="5"/>
  <c r="N43" i="4" s="1"/>
  <c r="L30" i="5"/>
  <c r="L44" i="4" s="1"/>
  <c r="J53" i="5"/>
  <c r="J46" i="4" s="1"/>
  <c r="I140" i="5"/>
  <c r="I49" i="4" s="1"/>
  <c r="F29" i="13"/>
  <c r="D33" i="13"/>
  <c r="G128" i="13"/>
  <c r="O132" i="13"/>
  <c r="O135" i="13"/>
  <c r="O138" i="13"/>
  <c r="O141" i="13"/>
  <c r="F19" i="3"/>
  <c r="G19" i="3"/>
  <c r="G12" i="3"/>
  <c r="F12" i="3"/>
  <c r="J15" i="5"/>
  <c r="J35" i="4"/>
  <c r="J39" i="4" s="1"/>
  <c r="F33" i="3"/>
  <c r="G33" i="3"/>
  <c r="F29" i="3"/>
  <c r="G29" i="3"/>
  <c r="C26" i="5"/>
  <c r="C43" i="4" s="1"/>
  <c r="O20" i="5"/>
  <c r="K26" i="5"/>
  <c r="K43" i="4" s="1"/>
  <c r="M53" i="5"/>
  <c r="M46" i="4" s="1"/>
  <c r="F44" i="5"/>
  <c r="F45" i="4" s="1"/>
  <c r="I125" i="5"/>
  <c r="I48" i="4" s="1"/>
  <c r="D125" i="5"/>
  <c r="D48" i="4" s="1"/>
  <c r="O141" i="5"/>
  <c r="C50" i="4"/>
  <c r="O50" i="4" s="1"/>
  <c r="R50" i="4" s="1"/>
  <c r="O96" i="5"/>
  <c r="O99" i="5"/>
  <c r="O102" i="5"/>
  <c r="O105" i="5"/>
  <c r="O108" i="5"/>
  <c r="O111" i="5"/>
  <c r="O114" i="5"/>
  <c r="O117" i="5"/>
  <c r="O120" i="5"/>
  <c r="O123" i="5"/>
  <c r="D140" i="5"/>
  <c r="D49" i="4" s="1"/>
  <c r="O100" i="5"/>
  <c r="O103" i="5"/>
  <c r="O106" i="5"/>
  <c r="O109" i="5"/>
  <c r="O112" i="5"/>
  <c r="O115" i="5"/>
  <c r="O118" i="5"/>
  <c r="O121" i="5"/>
  <c r="O124" i="5"/>
  <c r="F140" i="5"/>
  <c r="F49" i="4" s="1"/>
  <c r="F18" i="13"/>
  <c r="O52" i="13"/>
  <c r="C29" i="13"/>
  <c r="O23" i="13"/>
  <c r="O60" i="13"/>
  <c r="O63" i="13"/>
  <c r="O66" i="13"/>
  <c r="O69" i="13"/>
  <c r="O72" i="13"/>
  <c r="O75" i="13"/>
  <c r="C18" i="13"/>
  <c r="O14" i="13"/>
  <c r="O17" i="13"/>
  <c r="C47" i="13"/>
  <c r="O35" i="13"/>
  <c r="C33" i="6"/>
  <c r="O38" i="13"/>
  <c r="C36" i="6"/>
  <c r="O36" i="6" s="1"/>
  <c r="O41" i="13"/>
  <c r="C39" i="6"/>
  <c r="O39" i="6" s="1"/>
  <c r="O44" i="13"/>
  <c r="L29" i="13"/>
  <c r="J33" i="13"/>
  <c r="M128" i="13"/>
  <c r="E18" i="13"/>
  <c r="O25" i="13"/>
  <c r="O28" i="13"/>
  <c r="E47" i="13"/>
  <c r="E33" i="6"/>
  <c r="E41" i="6" s="1"/>
  <c r="H56" i="13"/>
  <c r="O81" i="13"/>
  <c r="O84" i="13"/>
  <c r="O87" i="13"/>
  <c r="O90" i="13"/>
  <c r="O93" i="13"/>
  <c r="O96" i="13"/>
  <c r="O99" i="13"/>
  <c r="O102" i="13"/>
  <c r="O105" i="13"/>
  <c r="O108" i="13"/>
  <c r="F143" i="13"/>
  <c r="F25" i="3"/>
  <c r="G25" i="3"/>
  <c r="G18" i="3"/>
  <c r="F18" i="3"/>
  <c r="G8" i="3"/>
  <c r="F8" i="3"/>
  <c r="G10" i="3"/>
  <c r="F10" i="3"/>
  <c r="K15" i="5"/>
  <c r="K35" i="4"/>
  <c r="K39" i="4" s="1"/>
  <c r="F35" i="3"/>
  <c r="G35" i="3"/>
  <c r="I26" i="5"/>
  <c r="I43" i="4" s="1"/>
  <c r="H15" i="5"/>
  <c r="H35" i="4"/>
  <c r="H39" i="4" s="1"/>
  <c r="O78" i="5"/>
  <c r="O89" i="5"/>
  <c r="O94" i="5"/>
  <c r="O21" i="5"/>
  <c r="O24" i="5"/>
  <c r="G125" i="5"/>
  <c r="G48" i="4" s="1"/>
  <c r="O76" i="5"/>
  <c r="L44" i="5"/>
  <c r="L45" i="4" s="1"/>
  <c r="O73" i="5"/>
  <c r="O86" i="5"/>
  <c r="O22" i="5"/>
  <c r="O25" i="5"/>
  <c r="G44" i="5"/>
  <c r="G45" i="4" s="1"/>
  <c r="O91" i="5"/>
  <c r="J125" i="5"/>
  <c r="J48" i="4" s="1"/>
  <c r="O83" i="5"/>
  <c r="O93" i="5"/>
  <c r="J140" i="5"/>
  <c r="J49" i="4" s="1"/>
  <c r="L140" i="5"/>
  <c r="L49" i="4" s="1"/>
  <c r="G47" i="13"/>
  <c r="G33" i="6"/>
  <c r="G41" i="6" s="1"/>
  <c r="M47" i="13"/>
  <c r="M33" i="6"/>
  <c r="M41" i="6" s="1"/>
  <c r="C56" i="13"/>
  <c r="O49" i="13"/>
  <c r="L18" i="13"/>
  <c r="L47" i="13"/>
  <c r="L33" i="6"/>
  <c r="L41" i="6" s="1"/>
  <c r="I56" i="13"/>
  <c r="I29" i="13"/>
  <c r="M33" i="13"/>
  <c r="J128" i="13"/>
  <c r="I18" i="13"/>
  <c r="I47" i="13"/>
  <c r="I33" i="6"/>
  <c r="I41" i="6" s="1"/>
  <c r="L56" i="13"/>
  <c r="O51" i="13"/>
  <c r="O54" i="13"/>
  <c r="K18" i="13"/>
  <c r="K47" i="13"/>
  <c r="K33" i="6"/>
  <c r="K41" i="6" s="1"/>
  <c r="N56" i="13"/>
  <c r="O79" i="13"/>
  <c r="O82" i="13"/>
  <c r="O85" i="13"/>
  <c r="O88" i="13"/>
  <c r="O91" i="13"/>
  <c r="O94" i="13"/>
  <c r="O97" i="13"/>
  <c r="O100" i="13"/>
  <c r="O103" i="13"/>
  <c r="O106" i="13"/>
  <c r="O109" i="13"/>
  <c r="O127" i="13"/>
  <c r="O110" i="13"/>
  <c r="O113" i="13"/>
  <c r="O116" i="13"/>
  <c r="O119" i="13"/>
  <c r="O122" i="13"/>
  <c r="O125" i="13"/>
  <c r="G143" i="13"/>
  <c r="F31" i="3"/>
  <c r="G31" i="3"/>
  <c r="G24" i="3"/>
  <c r="F24" i="3"/>
  <c r="G14" i="3"/>
  <c r="F14" i="3"/>
  <c r="G16" i="3"/>
  <c r="F16" i="3"/>
  <c r="F9" i="3"/>
  <c r="G9" i="3"/>
  <c r="C15" i="5"/>
  <c r="O11" i="5"/>
  <c r="C35" i="4"/>
  <c r="O13" i="5"/>
  <c r="C37" i="4"/>
  <c r="O37" i="4" s="1"/>
  <c r="O47" i="5"/>
  <c r="O50" i="5"/>
  <c r="O87" i="5"/>
  <c r="N15" i="5"/>
  <c r="N35" i="4"/>
  <c r="N39" i="4" s="1"/>
  <c r="M125" i="5"/>
  <c r="M48" i="4" s="1"/>
  <c r="F26" i="5"/>
  <c r="F43" i="4" s="1"/>
  <c r="H53" i="5"/>
  <c r="H46" i="4" s="1"/>
  <c r="M44" i="5"/>
  <c r="M45" i="4" s="1"/>
  <c r="F15" i="5"/>
  <c r="F35" i="4"/>
  <c r="F39" i="4" s="1"/>
  <c r="H44" i="5"/>
  <c r="H45" i="4" s="1"/>
  <c r="O129" i="5"/>
  <c r="O132" i="5"/>
  <c r="O135" i="5"/>
  <c r="O138" i="5"/>
  <c r="E140" i="5"/>
  <c r="E49" i="4" s="1"/>
  <c r="J29" i="13"/>
  <c r="F47" i="13"/>
  <c r="F33" i="6"/>
  <c r="F41" i="6" s="1"/>
  <c r="O55" i="13"/>
  <c r="O26" i="13"/>
  <c r="H29" i="13"/>
  <c r="F33" i="13"/>
  <c r="C128" i="13"/>
  <c r="O59" i="13"/>
  <c r="O62" i="13"/>
  <c r="O65" i="13"/>
  <c r="O68" i="13"/>
  <c r="O71" i="13"/>
  <c r="O74" i="13"/>
  <c r="O77" i="13"/>
  <c r="O16" i="13"/>
  <c r="O37" i="13"/>
  <c r="C35" i="6"/>
  <c r="O35" i="6" s="1"/>
  <c r="O40" i="13"/>
  <c r="C38" i="6"/>
  <c r="O38" i="6" s="1"/>
  <c r="O43" i="13"/>
  <c r="O46" i="13"/>
  <c r="H18" i="13"/>
  <c r="H47" i="13"/>
  <c r="H33" i="6"/>
  <c r="H41" i="6" s="1"/>
  <c r="E56" i="13"/>
  <c r="E29" i="13"/>
  <c r="O31" i="13"/>
  <c r="C33" i="13"/>
  <c r="F128" i="13"/>
  <c r="O15" i="13"/>
  <c r="G29" i="13"/>
  <c r="E33" i="13"/>
  <c r="O36" i="13"/>
  <c r="C34" i="6"/>
  <c r="O34" i="6" s="1"/>
  <c r="O39" i="13"/>
  <c r="C37" i="6"/>
  <c r="O37" i="6" s="1"/>
  <c r="O42" i="13"/>
  <c r="C40" i="6"/>
  <c r="O40" i="6" s="1"/>
  <c r="O45" i="13"/>
  <c r="H128" i="13"/>
  <c r="O118" i="13"/>
  <c r="E143" i="13"/>
  <c r="K143" i="13"/>
  <c r="O112" i="13"/>
  <c r="O131" i="13"/>
  <c r="M143" i="13"/>
  <c r="H143" i="13"/>
  <c r="O130" i="13"/>
  <c r="C143" i="13"/>
  <c r="O133" i="13"/>
  <c r="O136" i="13"/>
  <c r="O139" i="13"/>
  <c r="O142" i="13"/>
  <c r="D143" i="13"/>
  <c r="D15" i="5"/>
  <c r="D35" i="4"/>
  <c r="D39" i="4" s="1"/>
  <c r="G30" i="3"/>
  <c r="F30" i="3"/>
  <c r="G20" i="3"/>
  <c r="F20" i="3"/>
  <c r="G22" i="3"/>
  <c r="F22" i="3"/>
  <c r="F15" i="3"/>
  <c r="G15" i="3"/>
  <c r="F11" i="3"/>
  <c r="G11" i="3"/>
  <c r="D26" i="5"/>
  <c r="D43" i="4" s="1"/>
  <c r="O79" i="5"/>
  <c r="O14" i="5"/>
  <c r="C38" i="4"/>
  <c r="O38" i="4" s="1"/>
  <c r="R38" i="4" s="1"/>
  <c r="E44" i="5"/>
  <c r="E45" i="4" s="1"/>
  <c r="O48" i="5"/>
  <c r="O51" i="5"/>
  <c r="O77" i="5"/>
  <c r="L26" i="5"/>
  <c r="L43" i="4" s="1"/>
  <c r="N53" i="5"/>
  <c r="N46" i="4" s="1"/>
  <c r="O74" i="5"/>
  <c r="O12" i="5"/>
  <c r="C36" i="4"/>
  <c r="O36" i="4" s="1"/>
  <c r="R36" i="4" s="1"/>
  <c r="G26" i="5"/>
  <c r="G43" i="4" s="1"/>
  <c r="E30" i="5"/>
  <c r="E44" i="4" s="1"/>
  <c r="O46" i="5"/>
  <c r="C53" i="5"/>
  <c r="C46" i="4" s="1"/>
  <c r="O49" i="5"/>
  <c r="O52" i="5"/>
  <c r="O88" i="5"/>
  <c r="L15" i="5"/>
  <c r="L35" i="4"/>
  <c r="L39" i="4" s="1"/>
  <c r="N44" i="5"/>
  <c r="N45" i="4" s="1"/>
  <c r="K140" i="5"/>
  <c r="K49" i="4" s="1"/>
  <c r="R37" i="4" l="1"/>
  <c r="Q37" i="4"/>
  <c r="J57" i="13"/>
  <c r="J145" i="13" s="1"/>
  <c r="I47" i="4"/>
  <c r="I51" i="4" s="1"/>
  <c r="F47" i="4"/>
  <c r="F51" i="4" s="1"/>
  <c r="O46" i="4"/>
  <c r="R46" i="4" s="1"/>
  <c r="K57" i="13"/>
  <c r="K145" i="13" s="1"/>
  <c r="D54" i="5"/>
  <c r="D142" i="5" s="1"/>
  <c r="M57" i="13"/>
  <c r="M145" i="13" s="1"/>
  <c r="H57" i="13"/>
  <c r="H145" i="13" s="1"/>
  <c r="G54" i="5"/>
  <c r="G142" i="5" s="1"/>
  <c r="L47" i="4"/>
  <c r="L51" i="4" s="1"/>
  <c r="L57" i="13"/>
  <c r="L145" i="13" s="1"/>
  <c r="I54" i="5"/>
  <c r="I142" i="5" s="1"/>
  <c r="K54" i="5"/>
  <c r="K142" i="5" s="1"/>
  <c r="I57" i="13"/>
  <c r="I145" i="13" s="1"/>
  <c r="F57" i="13"/>
  <c r="F145" i="13" s="1"/>
  <c r="G47" i="4"/>
  <c r="G51" i="4" s="1"/>
  <c r="O33" i="13"/>
  <c r="G57" i="13"/>
  <c r="G145" i="13" s="1"/>
  <c r="D47" i="4"/>
  <c r="D51" i="4" s="1"/>
  <c r="E54" i="5"/>
  <c r="E142" i="5" s="1"/>
  <c r="O49" i="4"/>
  <c r="R49" i="4" s="1"/>
  <c r="O48" i="4"/>
  <c r="D57" i="13"/>
  <c r="D145" i="13" s="1"/>
  <c r="M54" i="5"/>
  <c r="M142" i="5" s="1"/>
  <c r="J47" i="4"/>
  <c r="J51" i="4" s="1"/>
  <c r="O18" i="13"/>
  <c r="O125" i="5"/>
  <c r="L54" i="5"/>
  <c r="L142" i="5" s="1"/>
  <c r="O143" i="13"/>
  <c r="E57" i="13"/>
  <c r="E145" i="13" s="1"/>
  <c r="C39" i="4"/>
  <c r="O39" i="4" s="1"/>
  <c r="O35" i="4"/>
  <c r="O33" i="6"/>
  <c r="C41" i="6"/>
  <c r="O29" i="13"/>
  <c r="O26" i="5"/>
  <c r="H54" i="5"/>
  <c r="H142" i="5" s="1"/>
  <c r="M47" i="4"/>
  <c r="M51" i="4" s="1"/>
  <c r="J54" i="5"/>
  <c r="J142" i="5" s="1"/>
  <c r="O15" i="5"/>
  <c r="O47" i="13"/>
  <c r="C47" i="4"/>
  <c r="O43" i="4"/>
  <c r="O44" i="4"/>
  <c r="R44" i="4" s="1"/>
  <c r="H47" i="4"/>
  <c r="H51" i="4" s="1"/>
  <c r="O53" i="5"/>
  <c r="O128" i="13"/>
  <c r="F54" i="5"/>
  <c r="F142" i="5" s="1"/>
  <c r="C57" i="13"/>
  <c r="C145" i="13" s="1"/>
  <c r="D10" i="13" s="1"/>
  <c r="C54" i="5"/>
  <c r="C142" i="5" s="1"/>
  <c r="N54" i="5"/>
  <c r="N142" i="5" s="1"/>
  <c r="O30" i="5"/>
  <c r="O45" i="4"/>
  <c r="N57" i="13"/>
  <c r="N145" i="13" s="1"/>
  <c r="O56" i="13"/>
  <c r="K47" i="4"/>
  <c r="K51" i="4" s="1"/>
  <c r="N47" i="4"/>
  <c r="N51" i="4" s="1"/>
  <c r="E47" i="4"/>
  <c r="E51" i="4" s="1"/>
  <c r="O140" i="5"/>
  <c r="O44" i="5"/>
  <c r="Q46" i="4" l="1"/>
  <c r="O57" i="13"/>
  <c r="O145" i="13" s="1"/>
  <c r="E10" i="13"/>
  <c r="F10" i="13" s="1"/>
  <c r="G10" i="13" s="1"/>
  <c r="H10" i="13" s="1"/>
  <c r="I10" i="13" s="1"/>
  <c r="J10" i="13" s="1"/>
  <c r="K10" i="13" s="1"/>
  <c r="L10" i="13" s="1"/>
  <c r="M10" i="13" s="1"/>
  <c r="N10" i="13" s="1"/>
  <c r="R39" i="4"/>
  <c r="Q39" i="4"/>
  <c r="Q45" i="4"/>
  <c r="R45" i="4"/>
  <c r="R43" i="4"/>
  <c r="Q43" i="4"/>
  <c r="P17" i="13"/>
  <c r="P14" i="13"/>
  <c r="P16" i="13"/>
  <c r="P18" i="13"/>
  <c r="P15" i="13"/>
  <c r="C8" i="2"/>
  <c r="R48" i="4"/>
  <c r="Q48" i="4"/>
  <c r="O54" i="5"/>
  <c r="O142" i="5" s="1"/>
  <c r="O47" i="4"/>
  <c r="C51" i="4"/>
  <c r="O41" i="6"/>
  <c r="C43" i="6"/>
  <c r="D8" i="6" s="1"/>
  <c r="D43" i="6" s="1"/>
  <c r="E8" i="6" s="1"/>
  <c r="E43" i="6" s="1"/>
  <c r="F8" i="6" s="1"/>
  <c r="F43" i="6" s="1"/>
  <c r="G8" i="6" s="1"/>
  <c r="G43" i="6" s="1"/>
  <c r="H8" i="6" s="1"/>
  <c r="H43" i="6" s="1"/>
  <c r="I8" i="6" s="1"/>
  <c r="I43" i="6" s="1"/>
  <c r="J8" i="6" s="1"/>
  <c r="J43" i="6" s="1"/>
  <c r="K8" i="6" s="1"/>
  <c r="K43" i="6" s="1"/>
  <c r="L8" i="6" s="1"/>
  <c r="L43" i="6" s="1"/>
  <c r="M8" i="6" s="1"/>
  <c r="M43" i="6" s="1"/>
  <c r="N8" i="6" s="1"/>
  <c r="N43" i="6" s="1"/>
  <c r="K7" i="2" s="1"/>
  <c r="P15" i="5"/>
  <c r="P12" i="5"/>
  <c r="P13" i="5"/>
  <c r="P14" i="5"/>
  <c r="P11" i="5"/>
  <c r="R35" i="4"/>
  <c r="Q35" i="4"/>
  <c r="P140" i="5" l="1"/>
  <c r="P137" i="5"/>
  <c r="P134" i="5"/>
  <c r="P131" i="5"/>
  <c r="P128" i="5"/>
  <c r="P124" i="5"/>
  <c r="P121" i="5"/>
  <c r="P118" i="5"/>
  <c r="P115" i="5"/>
  <c r="P112" i="5"/>
  <c r="P109" i="5"/>
  <c r="P106" i="5"/>
  <c r="P103" i="5"/>
  <c r="P100" i="5"/>
  <c r="P97" i="5"/>
  <c r="P94" i="5"/>
  <c r="P91" i="5"/>
  <c r="P88" i="5"/>
  <c r="P85" i="5"/>
  <c r="P82" i="5"/>
  <c r="P142" i="5"/>
  <c r="P139" i="5"/>
  <c r="P136" i="5"/>
  <c r="P133" i="5"/>
  <c r="P130" i="5"/>
  <c r="P127" i="5"/>
  <c r="P123" i="5"/>
  <c r="P120" i="5"/>
  <c r="P117" i="5"/>
  <c r="P114" i="5"/>
  <c r="P111" i="5"/>
  <c r="P108" i="5"/>
  <c r="P105" i="5"/>
  <c r="P102" i="5"/>
  <c r="P99" i="5"/>
  <c r="P141" i="5"/>
  <c r="P138" i="5"/>
  <c r="P135" i="5"/>
  <c r="P132" i="5"/>
  <c r="P129" i="5"/>
  <c r="P125" i="5"/>
  <c r="P122" i="5"/>
  <c r="P119" i="5"/>
  <c r="P116" i="5"/>
  <c r="P113" i="5"/>
  <c r="P110" i="5"/>
  <c r="P107" i="5"/>
  <c r="P104" i="5"/>
  <c r="P101" i="5"/>
  <c r="P98" i="5"/>
  <c r="P95" i="5"/>
  <c r="P92" i="5"/>
  <c r="P89" i="5"/>
  <c r="P86" i="5"/>
  <c r="P83" i="5"/>
  <c r="P80" i="5"/>
  <c r="P77" i="5"/>
  <c r="P74" i="5"/>
  <c r="P71" i="5"/>
  <c r="P84" i="5"/>
  <c r="P81" i="5"/>
  <c r="P68" i="5"/>
  <c r="P65" i="5"/>
  <c r="P62" i="5"/>
  <c r="P59" i="5"/>
  <c r="P56" i="5"/>
  <c r="P52" i="5"/>
  <c r="P49" i="5"/>
  <c r="P46" i="5"/>
  <c r="P42" i="5"/>
  <c r="P39" i="5"/>
  <c r="P36" i="5"/>
  <c r="P33" i="5"/>
  <c r="P29" i="5"/>
  <c r="P25" i="5"/>
  <c r="P22" i="5"/>
  <c r="P90" i="5"/>
  <c r="P87" i="5"/>
  <c r="P70" i="5"/>
  <c r="P67" i="5"/>
  <c r="P64" i="5"/>
  <c r="P61" i="5"/>
  <c r="P58" i="5"/>
  <c r="P54" i="5"/>
  <c r="P51" i="5"/>
  <c r="P48" i="5"/>
  <c r="P44" i="5"/>
  <c r="P41" i="5"/>
  <c r="P38" i="5"/>
  <c r="P35" i="5"/>
  <c r="P32" i="5"/>
  <c r="P28" i="5"/>
  <c r="P24" i="5"/>
  <c r="P21" i="5"/>
  <c r="P73" i="5"/>
  <c r="P72" i="5"/>
  <c r="P76" i="5"/>
  <c r="P75" i="5"/>
  <c r="P69" i="5"/>
  <c r="P66" i="5"/>
  <c r="P63" i="5"/>
  <c r="P60" i="5"/>
  <c r="P57" i="5"/>
  <c r="P53" i="5"/>
  <c r="P50" i="5"/>
  <c r="P47" i="5"/>
  <c r="P43" i="5"/>
  <c r="P40" i="5"/>
  <c r="P37" i="5"/>
  <c r="P34" i="5"/>
  <c r="P30" i="5"/>
  <c r="P26" i="5"/>
  <c r="P23" i="5"/>
  <c r="P20" i="5"/>
  <c r="P96" i="5"/>
  <c r="P93" i="5"/>
  <c r="P79" i="5"/>
  <c r="P78" i="5"/>
  <c r="O51" i="4"/>
  <c r="R47" i="4"/>
  <c r="Q47" i="4"/>
  <c r="P145" i="13"/>
  <c r="P142" i="13"/>
  <c r="P139" i="13"/>
  <c r="P136" i="13"/>
  <c r="P133" i="13"/>
  <c r="P130" i="13"/>
  <c r="P126" i="13"/>
  <c r="P123" i="13"/>
  <c r="P120" i="13"/>
  <c r="P117" i="13"/>
  <c r="P114" i="13"/>
  <c r="P111" i="13"/>
  <c r="P108" i="13"/>
  <c r="P144" i="13"/>
  <c r="P141" i="13"/>
  <c r="P138" i="13"/>
  <c r="P135" i="13"/>
  <c r="P132" i="13"/>
  <c r="P128" i="13"/>
  <c r="P125" i="13"/>
  <c r="P122" i="13"/>
  <c r="P119" i="13"/>
  <c r="P116" i="13"/>
  <c r="P113" i="13"/>
  <c r="P110" i="13"/>
  <c r="P143" i="13"/>
  <c r="P140" i="13"/>
  <c r="P137" i="13"/>
  <c r="P134" i="13"/>
  <c r="P131" i="13"/>
  <c r="P127" i="13"/>
  <c r="P124" i="13"/>
  <c r="P121" i="13"/>
  <c r="P118" i="13"/>
  <c r="P115" i="13"/>
  <c r="P112" i="13"/>
  <c r="P109" i="13"/>
  <c r="P107" i="13"/>
  <c r="P104" i="13"/>
  <c r="P101" i="13"/>
  <c r="P98" i="13"/>
  <c r="P95" i="13"/>
  <c r="P92" i="13"/>
  <c r="P89" i="13"/>
  <c r="P86" i="13"/>
  <c r="P83" i="13"/>
  <c r="P80" i="13"/>
  <c r="P106" i="13"/>
  <c r="P103" i="13"/>
  <c r="P100" i="13"/>
  <c r="P97" i="13"/>
  <c r="P94" i="13"/>
  <c r="P91" i="13"/>
  <c r="P88" i="13"/>
  <c r="P85" i="13"/>
  <c r="P82" i="13"/>
  <c r="P79" i="13"/>
  <c r="P105" i="13"/>
  <c r="P102" i="13"/>
  <c r="P99" i="13"/>
  <c r="P96" i="13"/>
  <c r="P93" i="13"/>
  <c r="P90" i="13"/>
  <c r="P87" i="13"/>
  <c r="P84" i="13"/>
  <c r="P81" i="13"/>
  <c r="P78" i="13"/>
  <c r="P76" i="13"/>
  <c r="P73" i="13"/>
  <c r="P70" i="13"/>
  <c r="P67" i="13"/>
  <c r="P64" i="13"/>
  <c r="P61" i="13"/>
  <c r="P57" i="13"/>
  <c r="P54" i="13"/>
  <c r="P51" i="13"/>
  <c r="P48" i="13"/>
  <c r="P77" i="13"/>
  <c r="P47" i="13"/>
  <c r="P44" i="13"/>
  <c r="P41" i="13"/>
  <c r="P38" i="13"/>
  <c r="P35" i="13"/>
  <c r="P31" i="13"/>
  <c r="P27" i="13"/>
  <c r="P24" i="13"/>
  <c r="P75" i="13"/>
  <c r="P72" i="13"/>
  <c r="P69" i="13"/>
  <c r="P66" i="13"/>
  <c r="P63" i="13"/>
  <c r="P60" i="13"/>
  <c r="P56" i="13"/>
  <c r="P53" i="13"/>
  <c r="P50" i="13"/>
  <c r="P46" i="13"/>
  <c r="P43" i="13"/>
  <c r="P40" i="13"/>
  <c r="P37" i="13"/>
  <c r="P33" i="13"/>
  <c r="P29" i="13"/>
  <c r="P26" i="13"/>
  <c r="P23" i="13"/>
  <c r="P74" i="13"/>
  <c r="P71" i="13"/>
  <c r="P68" i="13"/>
  <c r="P65" i="13"/>
  <c r="P62" i="13"/>
  <c r="P59" i="13"/>
  <c r="P55" i="13"/>
  <c r="P52" i="13"/>
  <c r="P49" i="13"/>
  <c r="P45" i="13"/>
  <c r="P42" i="13"/>
  <c r="P39" i="13"/>
  <c r="P36" i="13"/>
  <c r="P32" i="13"/>
  <c r="P28" i="13"/>
  <c r="P25" i="13"/>
  <c r="C9" i="2"/>
  <c r="C10" i="2" s="1"/>
  <c r="K9" i="2" l="1"/>
  <c r="K10" i="2" s="1"/>
  <c r="G12" i="2"/>
  <c r="Q51" i="4"/>
  <c r="R51" i="4"/>
</calcChain>
</file>

<file path=xl/sharedStrings.xml><?xml version="1.0" encoding="utf-8"?>
<sst xmlns="http://schemas.openxmlformats.org/spreadsheetml/2006/main" count="2549" uniqueCount="630">
  <si>
    <t>Relatório Financeiro 2024</t>
  </si>
  <si>
    <t>Versão 1.2 do Relatório Financeiro - Março de 2021</t>
  </si>
  <si>
    <t>*Seguir diretrizes do Manual de uso da marca do Governo de MG.</t>
  </si>
  <si>
    <t>Tabela 1 - Resumo das Movimentações Financeiras no Período em Regime de Caixa</t>
  </si>
  <si>
    <t>Movimentação da Conta do Termo de Parceria</t>
  </si>
  <si>
    <t>Movimentação Financeira do Período</t>
  </si>
  <si>
    <t>Composição do Saldo Financeiro (SF)</t>
  </si>
  <si>
    <t>Distribuição Gerencial dos Recursos</t>
  </si>
  <si>
    <t>T</t>
  </si>
  <si>
    <t>Transporte de Saldo Financeiro Anterior</t>
  </si>
  <si>
    <t>Saldo Extrato Conta Corrente</t>
  </si>
  <si>
    <t>PP</t>
  </si>
  <si>
    <t>Provisonamentos de Pessoal</t>
  </si>
  <si>
    <t>E</t>
  </si>
  <si>
    <t>Total de Entradas de Recursos</t>
  </si>
  <si>
    <t>Saldo Extrato Investimentos</t>
  </si>
  <si>
    <t>C</t>
  </si>
  <si>
    <t>Recursos Comprometidos</t>
  </si>
  <si>
    <t>S</t>
  </si>
  <si>
    <t>Total de Saídas de Recursos</t>
  </si>
  <si>
    <t>Saldo Fundo Fixo</t>
  </si>
  <si>
    <t>SR</t>
  </si>
  <si>
    <t>Saldo Remanescente (SF-PP-C)</t>
  </si>
  <si>
    <t>SF</t>
  </si>
  <si>
    <t>Saldo Financeiro Apurado (T+E-S)</t>
  </si>
  <si>
    <t>Saldo Financeiro Existente (Somatório)</t>
  </si>
  <si>
    <t>Saldo Financeiro  (Somatório)</t>
  </si>
  <si>
    <t>CONFERENCIA (Saldo Existente - Apurado)</t>
  </si>
  <si>
    <t>Movimentação da Conta de Reserva de Recursos</t>
  </si>
  <si>
    <t>A</t>
  </si>
  <si>
    <t>Transporte de Saldo da Reserva de Recursos</t>
  </si>
  <si>
    <t>B</t>
  </si>
  <si>
    <t>Transferência para Reserva de Recursos</t>
  </si>
  <si>
    <t>Rendimentos da Reserva de Recursos</t>
  </si>
  <si>
    <t>D</t>
  </si>
  <si>
    <t>Gastos da Reserva de Recursos</t>
  </si>
  <si>
    <t>Saldo da Reserva de Recursos (A+B+C-D)</t>
  </si>
  <si>
    <r>
      <rPr>
        <b/>
        <sz val="10"/>
        <color theme="1"/>
        <rFont val="Arial"/>
        <family val="2"/>
      </rPr>
      <t>Termo de Parceria</t>
    </r>
    <r>
      <rPr>
        <sz val="10"/>
        <color theme="1"/>
        <rFont val="Arial"/>
        <family val="2"/>
      </rPr>
      <t xml:space="preserve">
Tranporte de Saldo Financeiro Anterior - Representa o montante de recursos do Termo de Parceria no último dia do ano anterior.
Provisionamentos de Pessoal - Valor provisionado para pagamento dos direitos dos trabalhadores como Décimo Terceiro e Férias Indenizadas.
Recursos compromentidos - Valores devidos a fornecedores que até o final do período não haviam sido quitados por terem vencimentos futuros.
</t>
    </r>
    <r>
      <rPr>
        <b/>
        <sz val="10"/>
        <color theme="1"/>
        <rFont val="Arial"/>
        <family val="2"/>
      </rPr>
      <t>Reserva de Recursos</t>
    </r>
    <r>
      <rPr>
        <sz val="10"/>
        <color theme="1"/>
        <rFont val="Arial"/>
        <family val="2"/>
      </rPr>
      <t xml:space="preserve">
Transporte de Saldo da Reserva de Recursos - Recursos existentes em conta no último dia do ano anterior..
Transferência para Reserva de Recursos - Rendimentos do período atual que foram movimentados da conta do Termo de Parceria para a Reserva de Recursos.
Rendimentos Financeiros da Reserva de Recursos - Os valores da própria reserva devem ser aplicados para ter rendimentos financeiros, os quais são demonstrados neste campo.
Gastos da Reserva de Recursos - Utilização da reserva de recursos conforme determina a legislação ou gastos da conta bancária.
Saldo da Reserva de Recursos - Saldo ao final do período da conta de reserva de recursos.
</t>
    </r>
  </si>
  <si>
    <t>Tabela 2 - Demonstrativo dos Gastos das Atividades do Termo de Parceria</t>
  </si>
  <si>
    <t>Nº</t>
  </si>
  <si>
    <t>Atividades do Termo de Parceria -
Vinculação ao Programa de Trabalho</t>
  </si>
  <si>
    <t>Previsto</t>
  </si>
  <si>
    <t>Realizado</t>
  </si>
  <si>
    <t>Realizado
(/) Previsto</t>
  </si>
  <si>
    <t>Realizado
(-) Previsto</t>
  </si>
  <si>
    <t>N/A</t>
  </si>
  <si>
    <t>Área Meio - Atividades e Gastos</t>
  </si>
  <si>
    <t>Etapa Microrregional do JEMG</t>
  </si>
  <si>
    <t>Etapa Regional do JEMG</t>
  </si>
  <si>
    <t>Etapa Estadual do JEMG</t>
  </si>
  <si>
    <t>Etapa Nacional do JEMG</t>
  </si>
  <si>
    <t>Comunicação</t>
  </si>
  <si>
    <t>Gastos de Recursos Captados</t>
  </si>
  <si>
    <t>Material de Consumo do JEMG</t>
  </si>
  <si>
    <t>Seguro de Responsabilidade Civil</t>
  </si>
  <si>
    <t>Total</t>
  </si>
  <si>
    <t xml:space="preserve">As atividades são vinculadas às metas dos indicadores ou execução das ações do Programa de Trabalho. 
Não há necessidade de que se vincule uma atividade para cada meta do Termo de Parceria e em determinados casos, uma atividade pode se referir a uma área temática do Programa de Trabalho, composta de mais de um indicador ou mais de um produto. </t>
  </si>
  <si>
    <t>Tabela 3 - Comparativo entre Receitas e Gastos Previstos e Realizados no Período em Regime de Competência</t>
  </si>
  <si>
    <t>Entrada de Recursos</t>
  </si>
  <si>
    <t>Mês 10</t>
  </si>
  <si>
    <t>Mês 11</t>
  </si>
  <si>
    <t>Mês 12</t>
  </si>
  <si>
    <t>TOTAL</t>
  </si>
  <si>
    <t>a</t>
  </si>
  <si>
    <t>1.1</t>
  </si>
  <si>
    <t>Receitas</t>
  </si>
  <si>
    <t>1.1.1</t>
  </si>
  <si>
    <t>Repasses do Termo de Parceria</t>
  </si>
  <si>
    <t>1.1.2</t>
  </si>
  <si>
    <t>Receita Arrecadada em Função do TP</t>
  </si>
  <si>
    <t>1.1.4</t>
  </si>
  <si>
    <t>Outras Receitas</t>
  </si>
  <si>
    <t>2.1</t>
  </si>
  <si>
    <t>Rendimentos de Aplicações Fin.</t>
  </si>
  <si>
    <t>(E) Total de Entradas:</t>
  </si>
  <si>
    <t>Saída de Recursos</t>
  </si>
  <si>
    <t>Gastos com Pessoal</t>
  </si>
  <si>
    <t>2.1.1</t>
  </si>
  <si>
    <t>Salários</t>
  </si>
  <si>
    <t>2.1.2</t>
  </si>
  <si>
    <t>Estagiários</t>
  </si>
  <si>
    <t>2.1.3</t>
  </si>
  <si>
    <t>Encargos</t>
  </si>
  <si>
    <t>2.1.4</t>
  </si>
  <si>
    <t>Benefícios</t>
  </si>
  <si>
    <t>Subtotal (Pessoal):</t>
  </si>
  <si>
    <t>2.2</t>
  </si>
  <si>
    <t>Gastos Gerais</t>
  </si>
  <si>
    <t>2.3</t>
  </si>
  <si>
    <t>Aquisição de Bens Permanentes</t>
  </si>
  <si>
    <t>2.4</t>
  </si>
  <si>
    <t>(S) Total de Saídas:</t>
  </si>
  <si>
    <t>Previsto
(-) Realizado</t>
  </si>
  <si>
    <t>Número do Mês</t>
  </si>
  <si>
    <t>Tabela 4 - Demonstrativo Analítico das Receitas e Gastos Mensais em Regime de Competência</t>
  </si>
  <si>
    <t>% do TOTAL</t>
  </si>
  <si>
    <t>31/10/21023</t>
  </si>
  <si>
    <t>1.2</t>
  </si>
  <si>
    <t>(E) Total de Entradas</t>
  </si>
  <si>
    <t>Salários e Remunerações</t>
  </si>
  <si>
    <t>2.1.1.1</t>
  </si>
  <si>
    <t>2.1.1.2</t>
  </si>
  <si>
    <t>Prêmio de Produtividade</t>
  </si>
  <si>
    <t>2.1.1.3</t>
  </si>
  <si>
    <t>Adicional Noturno</t>
  </si>
  <si>
    <t>2.1.1.4</t>
  </si>
  <si>
    <t>Hora Extra</t>
  </si>
  <si>
    <t>2.1.1.5</t>
  </si>
  <si>
    <t>DSR sobre Hora Extra/Adic. Noturno</t>
  </si>
  <si>
    <t>2.1.1.6</t>
  </si>
  <si>
    <t>Outros Gastos com Pessoal</t>
  </si>
  <si>
    <t>Subtotal Salários :</t>
  </si>
  <si>
    <t>2.1.2.1</t>
  </si>
  <si>
    <t>Bolsa Estágio</t>
  </si>
  <si>
    <t>2.1.2.2</t>
  </si>
  <si>
    <t>Auxílio Transporte</t>
  </si>
  <si>
    <t>Subtotal Estagiários:</t>
  </si>
  <si>
    <t>2.1.3.1</t>
  </si>
  <si>
    <t>INSS Patronal</t>
  </si>
  <si>
    <t>2.1.3.2</t>
  </si>
  <si>
    <t>PIS</t>
  </si>
  <si>
    <t>2.1.3.3</t>
  </si>
  <si>
    <t>FGTS</t>
  </si>
  <si>
    <t>2.1.3.4</t>
  </si>
  <si>
    <t>FGTS Multa Rescisória</t>
  </si>
  <si>
    <t>2.1.3.5</t>
  </si>
  <si>
    <t>13º Salário</t>
  </si>
  <si>
    <t>2.1.3.6</t>
  </si>
  <si>
    <t>Férias</t>
  </si>
  <si>
    <t>2.1.3.7</t>
  </si>
  <si>
    <t>1/3 de Férias</t>
  </si>
  <si>
    <t>2.1.3.8</t>
  </si>
  <si>
    <t>Rescisão de Trabalho (Saldo Salário, Aviso Prévio, outros)</t>
  </si>
  <si>
    <t>2.1.3.9</t>
  </si>
  <si>
    <t>Medicina e Segurança do Trabalho</t>
  </si>
  <si>
    <t>2.1.3.10</t>
  </si>
  <si>
    <t>Custas com Justiça do Trabalho</t>
  </si>
  <si>
    <t>2.1.3.11</t>
  </si>
  <si>
    <t>Despesas Sindicais</t>
  </si>
  <si>
    <t>2.1.3.12</t>
  </si>
  <si>
    <t>Outros Encargos Trabalhistas</t>
  </si>
  <si>
    <t>Subtotal Encargos Trabalhistas:</t>
  </si>
  <si>
    <t>2.1.4.1</t>
  </si>
  <si>
    <t>Vale Transporte</t>
  </si>
  <si>
    <t>2.1.4.2</t>
  </si>
  <si>
    <t>Vale Alimentação</t>
  </si>
  <si>
    <t>2.1.4.3</t>
  </si>
  <si>
    <t>Plano de Saúde</t>
  </si>
  <si>
    <t>2.1.4.4</t>
  </si>
  <si>
    <t>Seguro de Vida</t>
  </si>
  <si>
    <t>2.1.4.5</t>
  </si>
  <si>
    <t>Plano Odontológico</t>
  </si>
  <si>
    <t>2.1.4.6</t>
  </si>
  <si>
    <t>Cesta Básica</t>
  </si>
  <si>
    <t>2.1.4.7</t>
  </si>
  <si>
    <t>Outros Benefícios</t>
  </si>
  <si>
    <t>Subtotal Benefícios:</t>
  </si>
  <si>
    <t>Subtotal Pessoal:</t>
  </si>
  <si>
    <t>2.2.1</t>
  </si>
  <si>
    <t>Aluguel</t>
  </si>
  <si>
    <t>2.2.2</t>
  </si>
  <si>
    <t>Condomínio</t>
  </si>
  <si>
    <t>2.2.3</t>
  </si>
  <si>
    <t>IPTU</t>
  </si>
  <si>
    <t>2.2.4</t>
  </si>
  <si>
    <t>Seguros de Imóveis</t>
  </si>
  <si>
    <t>2.2.5</t>
  </si>
  <si>
    <t>Energia Elétrica</t>
  </si>
  <si>
    <t>2.2.6</t>
  </si>
  <si>
    <t>Água e Esgoto</t>
  </si>
  <si>
    <t>2.2.7</t>
  </si>
  <si>
    <t>Telefone Fixo</t>
  </si>
  <si>
    <t>2.2.8</t>
  </si>
  <si>
    <t>Telefone Móvel</t>
  </si>
  <si>
    <t>2.2.9</t>
  </si>
  <si>
    <t>Internet</t>
  </si>
  <si>
    <t>2.2.10</t>
  </si>
  <si>
    <t>Serviços de Internet (Web Design, Hospedagem de Site, outros)</t>
  </si>
  <si>
    <t>2.2.11</t>
  </si>
  <si>
    <t>Assessoria Contábil</t>
  </si>
  <si>
    <t>2.2.12</t>
  </si>
  <si>
    <t>Assessoria Jurídica</t>
  </si>
  <si>
    <t>2.2.13</t>
  </si>
  <si>
    <t>Auditoria Externa</t>
  </si>
  <si>
    <t>2.2.14</t>
  </si>
  <si>
    <t>Consultoria</t>
  </si>
  <si>
    <t>2.2.15</t>
  </si>
  <si>
    <t>Publicidade, Comunicação e Marketing</t>
  </si>
  <si>
    <t>2.2.16</t>
  </si>
  <si>
    <t>Serviços de Registro/Produção Audiovisual</t>
  </si>
  <si>
    <t>2.2.17</t>
  </si>
  <si>
    <t>Assinatura de Certificado Digital</t>
  </si>
  <si>
    <t>2.2.18</t>
  </si>
  <si>
    <t>Assinatura de Periódicos e Aquisição de Livros</t>
  </si>
  <si>
    <t>2.2.19</t>
  </si>
  <si>
    <t>Aquisição e Suporte em Softwares</t>
  </si>
  <si>
    <t>2.2.20</t>
  </si>
  <si>
    <t>Manutenção e Reparos em Redes e Computadores</t>
  </si>
  <si>
    <t>2.2.21</t>
  </si>
  <si>
    <t>Serviços de Instalação e Manutenção Elétrica e Hidráulica</t>
  </si>
  <si>
    <t>2.2.22</t>
  </si>
  <si>
    <t>Manutenção e Reparos em Ar Condicionado</t>
  </si>
  <si>
    <t>2.2.23</t>
  </si>
  <si>
    <t>Serviços de Montagem e Desmontagem de Mobiliário</t>
  </si>
  <si>
    <t>2.2.24</t>
  </si>
  <si>
    <t>Locação de Equipamentos e Máquinas</t>
  </si>
  <si>
    <t>2.2.25</t>
  </si>
  <si>
    <t>Serviços de Manutenção em Equipamentos e Máquinas</t>
  </si>
  <si>
    <t>2.2.26</t>
  </si>
  <si>
    <t>Uniformes</t>
  </si>
  <si>
    <t>2.2.27</t>
  </si>
  <si>
    <t>Serviços de Entrega/Recarga de Vale Transportes</t>
  </si>
  <si>
    <t>2.2.28</t>
  </si>
  <si>
    <t>Serviços de Mão-de-obra Terceirizada</t>
  </si>
  <si>
    <t>2.2.29</t>
  </si>
  <si>
    <t>Serviços de Motoboy</t>
  </si>
  <si>
    <t>2.2.30</t>
  </si>
  <si>
    <t>Serviços de Segurança</t>
  </si>
  <si>
    <t>2.2.31</t>
  </si>
  <si>
    <t>Correios e Telégrafos</t>
  </si>
  <si>
    <t>2.2.32</t>
  </si>
  <si>
    <t>Cartório</t>
  </si>
  <si>
    <t>2.2.33</t>
  </si>
  <si>
    <t>Despesas Bancárias</t>
  </si>
  <si>
    <t>2.2.34</t>
  </si>
  <si>
    <t>Taxa de Expediente</t>
  </si>
  <si>
    <t>2.2.35</t>
  </si>
  <si>
    <t>Taxas Municipais, Estaduais e Federais</t>
  </si>
  <si>
    <t>2.2.36</t>
  </si>
  <si>
    <t>I.O.F</t>
  </si>
  <si>
    <t>2.2.37</t>
  </si>
  <si>
    <t>I.R.R.F s/ Aplicações</t>
  </si>
  <si>
    <t>2.2.38</t>
  </si>
  <si>
    <t>Juros e Multas</t>
  </si>
  <si>
    <t>2.2.39</t>
  </si>
  <si>
    <t>Material de Limpeza</t>
  </si>
  <si>
    <t>2.2.40</t>
  </si>
  <si>
    <t>Material de Copa e Cozinha</t>
  </si>
  <si>
    <t>2.2.41</t>
  </si>
  <si>
    <t>Lanches e Refeiçoes</t>
  </si>
  <si>
    <t>2.2.42</t>
  </si>
  <si>
    <t>Serviços Gráficos</t>
  </si>
  <si>
    <t>2.2.43</t>
  </si>
  <si>
    <t>Material de Informática</t>
  </si>
  <si>
    <t>2.2.44</t>
  </si>
  <si>
    <t>Material de Escritorio</t>
  </si>
  <si>
    <t>2.2.45</t>
  </si>
  <si>
    <t>Material Pedagógico/Didático</t>
  </si>
  <si>
    <t>2.2.46</t>
  </si>
  <si>
    <t>Locação de Espaço</t>
  </si>
  <si>
    <t>2.2.47</t>
  </si>
  <si>
    <t>Buffet</t>
  </si>
  <si>
    <t>2.2.48</t>
  </si>
  <si>
    <t>Eventos</t>
  </si>
  <si>
    <t>2.2.49</t>
  </si>
  <si>
    <t>Cursos</t>
  </si>
  <si>
    <t>2.2.50</t>
  </si>
  <si>
    <t>Taxi</t>
  </si>
  <si>
    <t>2.2.51</t>
  </si>
  <si>
    <t>Locação de Veículos</t>
  </si>
  <si>
    <t>2.2.52</t>
  </si>
  <si>
    <t>Locação de Veículos com Motorista</t>
  </si>
  <si>
    <t>2.2.53</t>
  </si>
  <si>
    <t>Fretes e Carretos</t>
  </si>
  <si>
    <t>2.2.54</t>
  </si>
  <si>
    <t>Combustível</t>
  </si>
  <si>
    <t>2.2.55</t>
  </si>
  <si>
    <t>Estacionamento</t>
  </si>
  <si>
    <t>2.2.56</t>
  </si>
  <si>
    <t>IPVA/Seguro Obrigatório/Licenciamento</t>
  </si>
  <si>
    <t>2.2.57</t>
  </si>
  <si>
    <t>Seguro de Veículos</t>
  </si>
  <si>
    <t>2.2.58</t>
  </si>
  <si>
    <t>Manutenção em Veículos</t>
  </si>
  <si>
    <t>2.2.59</t>
  </si>
  <si>
    <t>Despesas de Viagem - Passagem Aérea</t>
  </si>
  <si>
    <t>2.2.60</t>
  </si>
  <si>
    <t>Despesas de Viagem - Passagem Terrestre</t>
  </si>
  <si>
    <t>2.2.61</t>
  </si>
  <si>
    <t>Despesas de Viagem</t>
  </si>
  <si>
    <t>2.2.62</t>
  </si>
  <si>
    <t>Hospedagem</t>
  </si>
  <si>
    <t>2.2.63</t>
  </si>
  <si>
    <t>Premiação</t>
  </si>
  <si>
    <t>2.2.64</t>
  </si>
  <si>
    <t>Uniformes Esportivos</t>
  </si>
  <si>
    <t>2.2.65</t>
  </si>
  <si>
    <t>Materiais Esportivos</t>
  </si>
  <si>
    <t>2.2.66</t>
  </si>
  <si>
    <t>Aluguel de sistema de cronometragem eletrônica</t>
  </si>
  <si>
    <t>2.2.67</t>
  </si>
  <si>
    <t>Seguro de Responsabilidde Cvil - Estudantes/Atletas</t>
  </si>
  <si>
    <t>2.2.68</t>
  </si>
  <si>
    <t>2.2.69</t>
  </si>
  <si>
    <t>Outros Gastos Gerais</t>
  </si>
  <si>
    <t>Subtotal:</t>
  </si>
  <si>
    <t>2.3.1</t>
  </si>
  <si>
    <t>Máquinas, Aparelhos, Utensílios e Equipamentos de Uso Industrial</t>
  </si>
  <si>
    <t>2.3.2</t>
  </si>
  <si>
    <t>Equipamentos de Comunicação e Telefonia</t>
  </si>
  <si>
    <t>2.3.3</t>
  </si>
  <si>
    <t>Equipamentos de Informática</t>
  </si>
  <si>
    <t>2.3.4</t>
  </si>
  <si>
    <t>Equipamentos de Som, Vídeo, Fotográfico e Cinematográfico</t>
  </si>
  <si>
    <t>2.3.5</t>
  </si>
  <si>
    <t>Máquinas, Aparelhos, Utensílios e Equip. de Uso Administrativo</t>
  </si>
  <si>
    <t>2.3.6</t>
  </si>
  <si>
    <t>Material Esportivo e Recreativo</t>
  </si>
  <si>
    <t>2.3.7</t>
  </si>
  <si>
    <t>Mobiliário</t>
  </si>
  <si>
    <t>2.3.8</t>
  </si>
  <si>
    <t>Veículos</t>
  </si>
  <si>
    <t>2.3.9</t>
  </si>
  <si>
    <t>Coleção e Materiais Bibliográficos</t>
  </si>
  <si>
    <t>2.3.10</t>
  </si>
  <si>
    <t>Instrumentos Musicais e Artísticos</t>
  </si>
  <si>
    <t>2.3.11</t>
  </si>
  <si>
    <t>Equipamentos de Segurança Eletrônica</t>
  </si>
  <si>
    <t>2.3.12</t>
  </si>
  <si>
    <t>Material Didático</t>
  </si>
  <si>
    <t>2.3.13</t>
  </si>
  <si>
    <t>Outros Materiais Permanentes</t>
  </si>
  <si>
    <t>(S) Total de Saídas</t>
  </si>
  <si>
    <t>Tabela 5 - Demonstrativo Mensal dos Recursos Provisionados com Pessoal</t>
  </si>
  <si>
    <t>Transporte de Provisionamentos Anteriores</t>
  </si>
  <si>
    <t>Entrada de Provisionamentos</t>
  </si>
  <si>
    <t>Total de Entradas</t>
  </si>
  <si>
    <t>Redução de Provisionamentos</t>
  </si>
  <si>
    <t>Total de Cancelamentos</t>
  </si>
  <si>
    <t>Gastos do Provisionamentos</t>
  </si>
  <si>
    <t>Total de Gastos</t>
  </si>
  <si>
    <t>Provisionamento (Transporte + Entradas - Reduções - Gastos)</t>
  </si>
  <si>
    <t>A Oscip deve provisionar ao longo do Termo de Parceria recursos para pagamentos de direitos e encargos dos trabalhadores. 
O Transporte de Provisionamentos Anteriores apresenta o valor acumulado dos meses anteriores, sendo que no primeiro mês demonstra o valor do período anterior.
Em Entrada de Provisonamentos, são lançados todos os direitos e encargos que os trabalhadores do Termo de Parceria geraram naquele mês. É feita em regime de competência e apresenta o custo mensal daqueles itens.
Reduções ocorrem quando algum direito ou encargo que se provisonou anteriormente deixa de ser necessário, como quando o trabalhador goza férias, em que se pode reduzir o valor das férias indenizadas.
Gastos são os valores que sairam do provisonamento, lançados na Tabela Diario de Entradas e Saídas.
O Provisionamento final de cada mês é feito por meio da fórmula: Transporte de Saldo + Entradas - Reduções - Gastos. Esse é o valor que a Oscip precisa ter ao final do mês provisionado.</t>
  </si>
  <si>
    <t>Tabela 6 - Demonstrativo dos Recursos Comprometidos ao Final do Período</t>
  </si>
  <si>
    <r>
      <rPr>
        <sz val="9"/>
        <color theme="1"/>
        <rFont val="Arial"/>
        <family val="2"/>
      </rPr>
      <t>N</t>
    </r>
    <r>
      <rPr>
        <b/>
        <sz val="9"/>
        <color theme="1"/>
        <rFont val="Arial"/>
        <family val="2"/>
      </rPr>
      <t>º</t>
    </r>
  </si>
  <si>
    <t>Mês de
Comp.</t>
  </si>
  <si>
    <t>Categoria</t>
  </si>
  <si>
    <t>Subcategoria</t>
  </si>
  <si>
    <t>Apropriação às Atividades</t>
  </si>
  <si>
    <t>Valor</t>
  </si>
  <si>
    <t>Mês
Comp.</t>
  </si>
  <si>
    <t>Soma:</t>
  </si>
  <si>
    <t>Gastos do Próximo Período Cobertos pelo Repasse Anterior:</t>
  </si>
  <si>
    <t>(C) Total de Recursos comprometidos no período:</t>
  </si>
  <si>
    <t>Esta tabela representa todos os compromissos com fornecedores já assumidos pela OSCIP que não serão honrados no período em questão. São inseridos todos os comprometimentos com fornecedores em que o mês de competência está dentro do período, ou mesmo um anterior, mas cujo pagamento será realizado após o referido período. É o caso de contas de luz, água, telefone, entre outras, bem como os demais compromissos assumidos, independente se há contrato ou não. São inseridos também cheques emitidos pela Oscip e que ainda não foram compensados.
O campo Gastos do Próximo Período Cobertos pelo Repasse Anterior é referente ao total de gastos do primeiro mês do próximo período avaliatório, pois esse valor é adiantado a Oscip para que não se falte recursos no mês da Comissão de Avaliação.</t>
  </si>
  <si>
    <t>Tabela 7 - Diário de Entradas e Saídas do Termo de Parceria</t>
  </si>
  <si>
    <t>Nº Lançto</t>
  </si>
  <si>
    <t>Data
Pgto</t>
  </si>
  <si>
    <t>Valor (R$)</t>
  </si>
  <si>
    <t>Vinculação ao Objeto / Justificativa</t>
  </si>
  <si>
    <t>Favorecido</t>
  </si>
  <si>
    <t>CNPJ - CPF (Favorecido)</t>
  </si>
  <si>
    <t>Forma de Pagamento</t>
  </si>
  <si>
    <t>Tipo do Documento</t>
  </si>
  <si>
    <t>Nº do Documento</t>
  </si>
  <si>
    <t>Data do Documento</t>
  </si>
  <si>
    <t>MÊS
Pgto</t>
  </si>
  <si>
    <t>MÊS
Comp.</t>
  </si>
  <si>
    <t xml:space="preserve">Vale transporte colaboradores JEMG Janeiro </t>
  </si>
  <si>
    <t>Consorcio Operacional do transporte coletivo de Passageiro (Transfacil)</t>
  </si>
  <si>
    <t>04.398.505/0001-07</t>
  </si>
  <si>
    <t>Boleto bancário</t>
  </si>
  <si>
    <t>NFS-e</t>
  </si>
  <si>
    <t xml:space="preserve">Consorcio Otimo de Bilhetagem Eletronica </t>
  </si>
  <si>
    <t>10.426.715.0001/64</t>
  </si>
  <si>
    <t>Recibo</t>
  </si>
  <si>
    <t>Salário Competencia Dezembro 2023</t>
  </si>
  <si>
    <t xml:space="preserve">Adriano Cesar Rita </t>
  </si>
  <si>
    <t>-</t>
  </si>
  <si>
    <t xml:space="preserve">Pix </t>
  </si>
  <si>
    <t>Comprovante</t>
  </si>
  <si>
    <t xml:space="preserve">Albert Fernando Damasceno </t>
  </si>
  <si>
    <t>Arles Leal de Souza</t>
  </si>
  <si>
    <t xml:space="preserve">Geraldo Eustaquio Pereira </t>
  </si>
  <si>
    <t xml:space="preserve">Fagner Pablo de Souza </t>
  </si>
  <si>
    <t xml:space="preserve">Glenda Porto Alves </t>
  </si>
  <si>
    <t xml:space="preserve">Juliana Pereira Liborio </t>
  </si>
  <si>
    <t>Leonardo Franck Costa Benedito</t>
  </si>
  <si>
    <t>Luiz Henrique Antunes</t>
  </si>
  <si>
    <t xml:space="preserve">Marcos Vinicius Silva Botelho </t>
  </si>
  <si>
    <t>Marcus vinicius Ciccarini</t>
  </si>
  <si>
    <t xml:space="preserve">Priscila Silva </t>
  </si>
  <si>
    <t>Paloma Francine Gino dos Reis</t>
  </si>
  <si>
    <t xml:space="preserve">Sanyelle Caroline Martins </t>
  </si>
  <si>
    <t xml:space="preserve">Sirlene Cristina Pereira </t>
  </si>
  <si>
    <t xml:space="preserve">Wallace Cattete de Athayde </t>
  </si>
  <si>
    <t>Antonio Geraldo de Campos Junior</t>
  </si>
  <si>
    <t xml:space="preserve">Evelyn da Silva Avila </t>
  </si>
  <si>
    <t>Gladston Renan de Miranda</t>
  </si>
  <si>
    <t>TEV</t>
  </si>
  <si>
    <t>Guilherme Yankous Cicarini</t>
  </si>
  <si>
    <t>Vania Monteiro Alvim</t>
  </si>
  <si>
    <t>Reembolso Pagamento Salário 12/2023 (Juliana Pereira Liborio) pagamento feito de incorreto</t>
  </si>
  <si>
    <t>Termo de Parceria 052/2023</t>
  </si>
  <si>
    <t xml:space="preserve">Reteio FGTS Competência Dezembro  </t>
  </si>
  <si>
    <t>FGTS Competência Dezembro</t>
  </si>
  <si>
    <t xml:space="preserve">Caixa Econômica Federal </t>
  </si>
  <si>
    <t>Via internet Banking</t>
  </si>
  <si>
    <t>Parcela 08/08 referente a assessoria juridica ao termo de parceria 052/2023 JEMG</t>
  </si>
  <si>
    <t xml:space="preserve">Motta Figueredo Maia Sociedade de Advogados </t>
  </si>
  <si>
    <t>17.916.539/0001-98</t>
  </si>
  <si>
    <t xml:space="preserve">Comprovante </t>
  </si>
  <si>
    <t>GRRF rescisão Sirlene Cristina Pereira 01/2024</t>
  </si>
  <si>
    <t>GRRF rescisão Sanyelle Carolinae Martins 01/2024</t>
  </si>
  <si>
    <t>GRRF rescisão Juliana Pereira Liborio 01/2024</t>
  </si>
  <si>
    <t>GRRF rescisão Evelyn da Silva Avila  01/2024</t>
  </si>
  <si>
    <t>Rescisão de contrato Evelyn da Silva Avila</t>
  </si>
  <si>
    <t xml:space="preserve">Rescisão de contrato Juliana Pereira Liborio </t>
  </si>
  <si>
    <t>Rescisão de contrato Sirlene Cristina Pereira</t>
  </si>
  <si>
    <t>Rescisão de contrato Sanyelle Carolinae Martins</t>
  </si>
  <si>
    <t>Rendimento Dezembro 2023</t>
  </si>
  <si>
    <t xml:space="preserve">Conforme compra feita de óculos de Goalball para Etapa Nacional das Paralimpíadas escolas, a NF 24525 total de R$ 5.391,00 com vencimento 25/10/2023 foi paga equivocadamente pela fonte pagadora FEEMG. Quando na vedade a despesa seria do Termo de Parceria 52/2023. Devido ao erro foi alizado o reembolso para a conta da FEEMG para que o processo fiquei em conformidade com os precedimentos estabelecidos pelo nosso Depatamento de Compras e com o Manual de Compras e Contratações da Entidade.                                                                                                                               Fornecedor: Civiam Comercio, Importação e Exportação                                                                                        CNPJ 60.834.272/0001-19                                                                            </t>
  </si>
  <si>
    <t>FEEMG</t>
  </si>
  <si>
    <t>04.070.420/0001-03</t>
  </si>
  <si>
    <t xml:space="preserve">Reembolso Passagem Aérea </t>
  </si>
  <si>
    <t>10.426.715/0001-64</t>
  </si>
  <si>
    <t>Recibo/NFSe</t>
  </si>
  <si>
    <t>2889026/202413940</t>
  </si>
  <si>
    <t>Rateio GPS Competência 12/2023 - FEEMG</t>
  </si>
  <si>
    <t>Rateio GPS Competência 12/2023 - Trilhas NOVA LIMA</t>
  </si>
  <si>
    <t>Guia GPS Competência 12/2023</t>
  </si>
  <si>
    <t xml:space="preserve">Receita Federal do Brasil </t>
  </si>
  <si>
    <t xml:space="preserve">DARF NUMERADO </t>
  </si>
  <si>
    <t>Rateio DARF PIS Competência 12/2023</t>
  </si>
  <si>
    <t>DARF PIS Competência 12/2023</t>
  </si>
  <si>
    <t>Internet Bank</t>
  </si>
  <si>
    <t xml:space="preserve">DARF </t>
  </si>
  <si>
    <t>2912170/202431213</t>
  </si>
  <si>
    <t>Rendimento aplicação recurso 01/2024</t>
  </si>
  <si>
    <t>Internet bank</t>
  </si>
  <si>
    <t>Salário Competencia Janeiro 2024</t>
  </si>
  <si>
    <t>Giovanna Rodrigues Silva</t>
  </si>
  <si>
    <t xml:space="preserve">Gean Morais dos Santos </t>
  </si>
  <si>
    <t>Hugo Rainner de Lima Santos</t>
  </si>
  <si>
    <t>Mirciara Cristina Santos</t>
  </si>
  <si>
    <t xml:space="preserve">Reteio FGTS Competência Janeiro  </t>
  </si>
  <si>
    <t>FGTS Competência Janeiro</t>
  </si>
  <si>
    <t>Rendimento Janeiro 2024</t>
  </si>
  <si>
    <t>Parcela 01/08 referente a assessoria juridica ao termo de parceria 052/2023 JEMG</t>
  </si>
  <si>
    <t>p</t>
  </si>
  <si>
    <t>Tabela 8 - Diário de Entradas e Saídas da Reserva de Recursos</t>
  </si>
  <si>
    <t>Rendimento Conta Principal 4923-2 dezembro 2023</t>
  </si>
  <si>
    <t>Manut CTA</t>
  </si>
  <si>
    <t>caixa</t>
  </si>
  <si>
    <t>desconto automatico</t>
  </si>
  <si>
    <t>credito em conta</t>
  </si>
  <si>
    <t>Rendimento Conta Principal 4923-2 janeiro 2024</t>
  </si>
  <si>
    <t>Celetista</t>
  </si>
  <si>
    <t>Estagiário</t>
  </si>
  <si>
    <t>Cargo Previsto na Memória de Cálculo</t>
  </si>
  <si>
    <t>Nome</t>
  </si>
  <si>
    <t>CPF</t>
  </si>
  <si>
    <t>Forma de Contratação</t>
  </si>
  <si>
    <t>Salário Contratado / Bolsa Estágio custeado pelo TP</t>
  </si>
  <si>
    <t>Salário Contratado / Bolsa Estágio total da pessoa</t>
  </si>
  <si>
    <t>Carga-Horária 
(Semanal)</t>
  </si>
  <si>
    <t>Local de Trabalho</t>
  </si>
  <si>
    <t>Data de Admissão</t>
  </si>
  <si>
    <t>Data de Demissão
(Se ocorrida no ano)</t>
  </si>
  <si>
    <t>Logistica</t>
  </si>
  <si>
    <t>756.913..106-15</t>
  </si>
  <si>
    <t>44H</t>
  </si>
  <si>
    <t>Sede</t>
  </si>
  <si>
    <t>Agente Técnico</t>
  </si>
  <si>
    <t>031.914.206-06</t>
  </si>
  <si>
    <t>Coordenador Técnico Geral</t>
  </si>
  <si>
    <t>058.194.396-19</t>
  </si>
  <si>
    <t>857.935.475-76</t>
  </si>
  <si>
    <t>015.428.096-81</t>
  </si>
  <si>
    <t>06253.076-28</t>
  </si>
  <si>
    <t>Auxiliar Financeiro</t>
  </si>
  <si>
    <t>653.130.626-20</t>
  </si>
  <si>
    <t>Supervisor Técnico Geral</t>
  </si>
  <si>
    <t>035.085.086-09</t>
  </si>
  <si>
    <t>Gestora de Projetos</t>
  </si>
  <si>
    <t>054.103.436-70</t>
  </si>
  <si>
    <t>Coordenador Técnico</t>
  </si>
  <si>
    <t>064.425.696-67</t>
  </si>
  <si>
    <t>Assistente Técnico</t>
  </si>
  <si>
    <t>116.301.046-47</t>
  </si>
  <si>
    <t>Auxiliar técnico I</t>
  </si>
  <si>
    <t>012.490.326-60</t>
  </si>
  <si>
    <t>Coordenador de Comunicação</t>
  </si>
  <si>
    <t>Marcus Vinicius Ciccarini</t>
  </si>
  <si>
    <t>121.075.996-96</t>
  </si>
  <si>
    <t>106.391.266-00</t>
  </si>
  <si>
    <t>074.424.656-33</t>
  </si>
  <si>
    <t>129.596.366-35</t>
  </si>
  <si>
    <t>092.937.916-09</t>
  </si>
  <si>
    <t>344.199.426-49</t>
  </si>
  <si>
    <t>Coordenador-Geral Logistica</t>
  </si>
  <si>
    <t>955.143.926-00</t>
  </si>
  <si>
    <t>025.988.446-45</t>
  </si>
  <si>
    <t>Assistente de Midias Sociais</t>
  </si>
  <si>
    <t>Marcos Vinicius Botelho</t>
  </si>
  <si>
    <t>808.249.196-53</t>
  </si>
  <si>
    <t>DECLARAÇÃO DO DIRIGENTE DA OSCIP</t>
  </si>
  <si>
    <t>__________________________________</t>
  </si>
  <si>
    <t>Éverson Ciccarini</t>
  </si>
  <si>
    <t>Presidente</t>
  </si>
  <si>
    <t>605.051.256-68</t>
  </si>
  <si>
    <t>Tabela 4 - Demonstrativo Analítico das Receitas e Gastos Mensais em Regime de Caixa</t>
  </si>
  <si>
    <t>Transporte de Saldo Acumulado (SA)</t>
  </si>
  <si>
    <t>Tonner's para impressoras</t>
  </si>
  <si>
    <t>Denis Mendes de Oliveira</t>
  </si>
  <si>
    <t>24.027.847/0001-28</t>
  </si>
  <si>
    <t>NFS-e 4/2024</t>
  </si>
  <si>
    <t>PIX</t>
  </si>
  <si>
    <t>4º Repasse Refetene ao Termo de Parceria 052/2023</t>
  </si>
  <si>
    <t>TED</t>
  </si>
  <si>
    <t>STR 008R2</t>
  </si>
  <si>
    <t>Repasse</t>
  </si>
  <si>
    <t xml:space="preserve">Vale transporte colaboradores JEMG março </t>
  </si>
  <si>
    <t xml:space="preserve">Vale transporte colaboradores JEMG fevereiro </t>
  </si>
  <si>
    <t>2024/63114</t>
  </si>
  <si>
    <t>2933420/2024 / 55124</t>
  </si>
  <si>
    <t>Rendimento aplicação recurso 02/2024</t>
  </si>
  <si>
    <t>Rendimento Aplicação janeiro 2024</t>
  </si>
  <si>
    <t>Rendimento Conta Principal 4923-2 fevereiro 2024</t>
  </si>
  <si>
    <t>Rendimento Aplicação fevereiro 2024</t>
  </si>
  <si>
    <t>404 Passagens Aéreas - Jogos da Juventude 2024</t>
  </si>
  <si>
    <t>Comando Viagens e Eventos Ltda</t>
  </si>
  <si>
    <t>24.157.243/0001-04</t>
  </si>
  <si>
    <t>2024/4</t>
  </si>
  <si>
    <t>Albert Fernando Damasceno</t>
  </si>
  <si>
    <t>Antônio Geraldo de Campos Junior</t>
  </si>
  <si>
    <t>Arles Leal Souza</t>
  </si>
  <si>
    <t>Fagner Pablo de Souza</t>
  </si>
  <si>
    <t>Geraldo Eustáquio Pereira</t>
  </si>
  <si>
    <t>Glenda Porto Alves</t>
  </si>
  <si>
    <t xml:space="preserve">Hugo Rainner de Lima Santos </t>
  </si>
  <si>
    <t>Leonardo Frank Costa Benedito</t>
  </si>
  <si>
    <t>Marcus Vinícius Cicarini</t>
  </si>
  <si>
    <t>Salário Competência Fevereiro 2024</t>
  </si>
  <si>
    <t>Marcos Vinícius Silva Botelho</t>
  </si>
  <si>
    <t>Priscila Silva</t>
  </si>
  <si>
    <t>Wallace Cattete de Atayde</t>
  </si>
  <si>
    <t>Aquisição de material de escritório</t>
  </si>
  <si>
    <t xml:space="preserve">RM Máquinas e Sistemas Ltda EPP </t>
  </si>
  <si>
    <t>18.793.752/0001-12</t>
  </si>
  <si>
    <t>Aquisição de material de escritório - Plástico Polaseal 121 x 191 MM</t>
  </si>
  <si>
    <t>Aquisição de material esportivo - Bola de basquete e futsal</t>
  </si>
  <si>
    <t>VM Soluções Esportivas Ltda</t>
  </si>
  <si>
    <t>16.944.364/0001-60</t>
  </si>
  <si>
    <t xml:space="preserve">Reteio FGTS Competência Fevereiro  </t>
  </si>
  <si>
    <t>FGTS Competência Fevereiro</t>
  </si>
  <si>
    <t>Parcela 02/08 referente a assessoria juridica ao termo de parceria 052/2023 JEMG</t>
  </si>
  <si>
    <t xml:space="preserve">Adiantamento de Transporte Timotéo </t>
  </si>
  <si>
    <t>Adiantamento de Transporte Carangola</t>
  </si>
  <si>
    <t>Adiantamento de Transporte Monte Carmelo</t>
  </si>
  <si>
    <t>Adiantamento de Transporte Varzelândia</t>
  </si>
  <si>
    <t>Anselmo Nunes do Nascimento</t>
  </si>
  <si>
    <t xml:space="preserve">Diego dos Santos Almeida </t>
  </si>
  <si>
    <t xml:space="preserve">Amanda Ferreira Coutinho </t>
  </si>
  <si>
    <t>Luzia Angelica de Fatima Aguiar Santos</t>
  </si>
  <si>
    <t>Rendimento Fevereiro 2024</t>
  </si>
  <si>
    <t xml:space="preserve">CCL Distribuidora Ltda </t>
  </si>
  <si>
    <t>05.786.956/0001-03</t>
  </si>
  <si>
    <t>Hospedagem RT Varzelandia 2024</t>
  </si>
  <si>
    <t xml:space="preserve">Hotel São Jose - Juliana Fernandes Borges </t>
  </si>
  <si>
    <t>00.975.426/0001-60</t>
  </si>
  <si>
    <t>Hospedagem RT Caramgola 2024</t>
  </si>
  <si>
    <t>Pousada Portal da Cidade - Jose Maria Moreira Niz</t>
  </si>
  <si>
    <t>Adiantamento de Transporte Igarapé</t>
  </si>
  <si>
    <t>Adiantamento de Transporte Extrema</t>
  </si>
  <si>
    <t>Adiantamento de Transporte Central de Minas</t>
  </si>
  <si>
    <t>Adiantamento de Transporte Prata</t>
  </si>
  <si>
    <t>Gabriela Martins</t>
  </si>
  <si>
    <t>Fabiana Cristina Riêra Pereira</t>
  </si>
  <si>
    <t>Emerson Marques da Cunha</t>
  </si>
  <si>
    <t>Maria das Graças de Araújo</t>
  </si>
  <si>
    <t>DARF PIS Competência 02/2024</t>
  </si>
  <si>
    <t>IRRF Competência 02/2024</t>
  </si>
  <si>
    <t>INSS Competência 02/2024</t>
  </si>
  <si>
    <t>Anne Priscilla Peixoto Soares</t>
  </si>
  <si>
    <t>Samuel Tadeu da Costa Ramalho</t>
  </si>
  <si>
    <t xml:space="preserve">Walton Edmarck de Oliveira </t>
  </si>
  <si>
    <t>Adiantamento de Transporte Varzea da Palma  RT-VT</t>
  </si>
  <si>
    <t>Adiantamento de Transporte Execução Varzelândia</t>
  </si>
  <si>
    <t>Adiantamento de Transporte  Execução Carangola</t>
  </si>
  <si>
    <t>Adiantamento de Transporte Execução           Monte Carmelo</t>
  </si>
  <si>
    <t xml:space="preserve">Adiantamento de Transporte Execução                Timotéo </t>
  </si>
  <si>
    <t>Adiantamento de Transporte Capinopolis                         RT-VT</t>
  </si>
  <si>
    <t>Adiantamento de Transporte Salinas                                  RT-VT</t>
  </si>
  <si>
    <t>Adiantamento de Transporte Caxambu                   RT-VT</t>
  </si>
  <si>
    <t>Adiantamento de Transporte Perdões                            RT-VT</t>
  </si>
  <si>
    <t>Adiantamento de Transporte Caetanopolis              RT-VT</t>
  </si>
  <si>
    <t>Uniforme JEMG 2024</t>
  </si>
  <si>
    <t>Multisilk Confecções Eireli</t>
  </si>
  <si>
    <t>06.103.556/0001-90</t>
  </si>
  <si>
    <t xml:space="preserve">Hospedagem RT-VT Timotéo </t>
  </si>
  <si>
    <t xml:space="preserve">Hotel Lider - Hotel Rodrigues da Silva Ltda </t>
  </si>
  <si>
    <t>32.648.373/0001-60</t>
  </si>
  <si>
    <t xml:space="preserve">Medalha Ouro, Prata e Bronze </t>
  </si>
  <si>
    <t>Metalvest Industria e Comercio Ltda</t>
  </si>
  <si>
    <t>01.095.360/0001-87</t>
  </si>
  <si>
    <t xml:space="preserve">Hospedagem RT-VT Paraopeba </t>
  </si>
  <si>
    <t>Novo Hotel Paraopepa Ltda-me</t>
  </si>
  <si>
    <t>01.209.370/0001-04</t>
  </si>
  <si>
    <t xml:space="preserve">Aquisição de material de escritório - Abraçadeira de Nylon </t>
  </si>
  <si>
    <t>Olinto Atacadista Ltda</t>
  </si>
  <si>
    <t>00.506.974/0001-41</t>
  </si>
  <si>
    <t>Mês 13</t>
  </si>
  <si>
    <t>Mês 14</t>
  </si>
  <si>
    <t>Mês 15</t>
  </si>
  <si>
    <t>Mês 16</t>
  </si>
  <si>
    <t>Mês 17</t>
  </si>
  <si>
    <t>Mês 18</t>
  </si>
  <si>
    <t>Mês 19</t>
  </si>
  <si>
    <t>Mês 20</t>
  </si>
  <si>
    <t>Mês 21</t>
  </si>
  <si>
    <t>Rendimento aplicação recurso 03/2024</t>
  </si>
  <si>
    <t>Rendimento Aplicação março 2024</t>
  </si>
  <si>
    <t>Gean Morais dos Santos</t>
  </si>
  <si>
    <t>021.215.296-32</t>
  </si>
  <si>
    <t>060.274949-21</t>
  </si>
  <si>
    <t>014.907.866-66</t>
  </si>
  <si>
    <t>068.966.886-45</t>
  </si>
  <si>
    <t>Belo Horizonte, 12   de     março          de 2024.</t>
  </si>
  <si>
    <t>Rateio IRRF Competência 12/2023 - FEEMG</t>
  </si>
  <si>
    <t>Rateio IRRF Competência 12/2023 - Trilhas NOVA LIMA</t>
  </si>
  <si>
    <t>Guia IRRF Competência 12/2023</t>
  </si>
  <si>
    <t>Rateio PIS Competência 12/2023 - FEEMG</t>
  </si>
  <si>
    <t>Rateio IRRF  Competência 12/2023 - Trilhas NOVA LIMA</t>
  </si>
  <si>
    <t>Guia |IRRF Competência 12/2023</t>
  </si>
  <si>
    <t xml:space="preserve">Rateio PIS Competência 12/2023 </t>
  </si>
  <si>
    <t>Rateio DARF PIS Competência 02/2024 - FEEMG</t>
  </si>
  <si>
    <t>Rateio IRRF Competência 02/2024 - FEEMG</t>
  </si>
  <si>
    <t>Rateio INSS Competência 02/2024 - FEEMG</t>
  </si>
  <si>
    <t>Termo de Parceria nº 052/2023 celebrado entre o Secretaria de Estado de Desenvolvimento Social e a Federação de Esportes Estudantis de Minas Gerais com interveniência da Secretaria de Estado de Educação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</si>
</sst>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00_-;\-* #,##0.00_-;_-* &quot;-&quot;??_-;_-@"/>
    <numFmt numFmtId="166" formatCode="dd/mm/yy"/>
    <numFmt numFmtId="167" formatCode="_-&quot;R$&quot;\ * #,##0.00_-;\-&quot;R$&quot;\ * #,##0.00_-;_-&quot;R$&quot;\ * &quot;-&quot;??_-;_-@"/>
  </numFmts>
  <fonts count="27" x14ac:knownFonts="1">
    <font>
      <sz val="10"/>
      <color rgb="FF000000"/>
      <name val="Arial"/>
      <scheme val="minor"/>
    </font>
    <font>
      <b/>
      <sz val="16"/>
      <color theme="1"/>
      <name val="Arial"/>
      <family val="2"/>
    </font>
    <font>
      <sz val="10"/>
      <color theme="1"/>
      <name val="Arial"/>
      <family val="2"/>
    </font>
    <font>
      <sz val="12"/>
      <color theme="1"/>
      <name val="Arial"/>
      <family val="2"/>
    </font>
    <font>
      <i/>
      <sz val="16"/>
      <color rgb="FFFF0000"/>
      <name val="Arial"/>
      <family val="2"/>
    </font>
    <font>
      <b/>
      <sz val="12"/>
      <color theme="1"/>
      <name val="Arial"/>
      <family val="2"/>
    </font>
    <font>
      <b/>
      <sz val="14"/>
      <color theme="1"/>
      <name val="Arial"/>
      <family val="2"/>
    </font>
    <font>
      <sz val="14"/>
      <color theme="1"/>
      <name val="Arial"/>
      <family val="2"/>
    </font>
    <font>
      <sz val="11"/>
      <color rgb="FFFF0000"/>
      <name val="Times New Roman"/>
      <family val="1"/>
    </font>
    <font>
      <sz val="10"/>
      <name val="Arial"/>
      <family val="2"/>
    </font>
    <font>
      <b/>
      <sz val="11"/>
      <color theme="1"/>
      <name val="Arial"/>
      <family val="2"/>
    </font>
    <font>
      <sz val="11"/>
      <color theme="1"/>
      <name val="Arial"/>
      <family val="2"/>
    </font>
    <font>
      <b/>
      <sz val="10"/>
      <color theme="1"/>
      <name val="Arial"/>
      <family val="2"/>
    </font>
    <font>
      <sz val="9"/>
      <color theme="1"/>
      <name val="Arial"/>
      <family val="2"/>
    </font>
    <font>
      <b/>
      <sz val="9"/>
      <color theme="1"/>
      <name val="Arial"/>
      <family val="2"/>
    </font>
    <font>
      <sz val="8"/>
      <color theme="1"/>
      <name val="Arial"/>
      <family val="2"/>
    </font>
    <font>
      <b/>
      <sz val="7"/>
      <color theme="1"/>
      <name val="Arial"/>
      <family val="2"/>
    </font>
    <font>
      <b/>
      <sz val="8"/>
      <color theme="1"/>
      <name val="Arial"/>
      <family val="2"/>
    </font>
    <font>
      <sz val="7"/>
      <color theme="1"/>
      <name val="Arial"/>
      <family val="2"/>
    </font>
    <font>
      <b/>
      <i/>
      <sz val="8"/>
      <color theme="1"/>
      <name val="Arial"/>
      <family val="2"/>
    </font>
    <font>
      <sz val="10"/>
      <color rgb="FFFF0000"/>
      <name val="Arial Narrow"/>
      <family val="2"/>
    </font>
    <font>
      <b/>
      <sz val="12"/>
      <color theme="1"/>
      <name val="Arial Narrow"/>
      <family val="2"/>
    </font>
    <font>
      <sz val="10"/>
      <color theme="1"/>
      <name val="Arial Narrow"/>
      <family val="2"/>
    </font>
    <font>
      <sz val="11"/>
      <color theme="1"/>
      <name val="Calibri"/>
      <family val="2"/>
    </font>
    <font>
      <b/>
      <sz val="9"/>
      <color theme="0"/>
      <name val="Arial"/>
      <family val="2"/>
    </font>
    <font>
      <b/>
      <u/>
      <sz val="14"/>
      <color theme="1"/>
      <name val="Arial"/>
      <family val="2"/>
    </font>
    <font>
      <sz val="8"/>
      <name val="Arial"/>
      <scheme val="minor"/>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55">
    <border>
      <left/>
      <right/>
      <top/>
      <bottom/>
      <diagonal/>
    </border>
    <border>
      <left/>
      <right/>
      <top/>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style="double">
        <color rgb="FF000000"/>
      </bottom>
      <diagonal/>
    </border>
    <border>
      <left/>
      <right/>
      <top/>
      <bottom style="double">
        <color rgb="FF000000"/>
      </bottom>
      <diagonal/>
    </border>
    <border>
      <left/>
      <right/>
      <top style="double">
        <color rgb="FF000000"/>
      </top>
      <bottom style="double">
        <color rgb="FF000000"/>
      </bottom>
      <diagonal/>
    </border>
    <border>
      <left/>
      <right/>
      <top style="thin">
        <color rgb="FF000000"/>
      </top>
      <bottom/>
      <diagonal/>
    </border>
    <border>
      <left/>
      <right/>
      <top style="double">
        <color rgb="FF000000"/>
      </top>
      <bottom style="thin">
        <color rgb="FF000000"/>
      </bottom>
      <diagonal/>
    </border>
    <border>
      <left/>
      <right/>
      <top style="double">
        <color rgb="FF000000"/>
      </top>
      <bottom/>
      <diagonal/>
    </border>
    <border>
      <left/>
      <right/>
      <top/>
      <bottom style="double">
        <color rgb="FF000000"/>
      </bottom>
      <diagonal/>
    </border>
    <border>
      <left/>
      <right/>
      <top style="thin">
        <color rgb="FF000000"/>
      </top>
      <bottom style="double">
        <color rgb="FF000000"/>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medium">
        <color rgb="FF000000"/>
      </bottom>
      <diagonal/>
    </border>
    <border>
      <left/>
      <right style="thin">
        <color rgb="FF000000"/>
      </right>
      <top style="medium">
        <color rgb="FF000000"/>
      </top>
      <bottom/>
      <diagonal/>
    </border>
    <border>
      <left style="thin">
        <color rgb="FF000000"/>
      </left>
      <right/>
      <top style="medium">
        <color rgb="FF000000"/>
      </top>
      <bottom/>
      <diagonal/>
    </border>
    <border>
      <left/>
      <right style="thin">
        <color rgb="FF000000"/>
      </right>
      <top/>
      <bottom/>
      <diagonal/>
    </border>
    <border>
      <left style="thin">
        <color rgb="FF000000"/>
      </left>
      <right/>
      <top style="medium">
        <color rgb="FF000000"/>
      </top>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medium">
        <color rgb="FF000000"/>
      </bottom>
      <diagonal/>
    </border>
    <border>
      <left/>
      <right/>
      <top/>
      <bottom style="medium">
        <color rgb="FF000000"/>
      </bottom>
      <diagonal/>
    </border>
    <border>
      <left style="thin">
        <color rgb="FF000000"/>
      </left>
      <right/>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bottom/>
      <diagonal/>
    </border>
    <border>
      <left/>
      <right/>
      <top style="medium">
        <color rgb="FF000000"/>
      </top>
      <bottom/>
      <diagonal/>
    </border>
    <border>
      <left/>
      <right/>
      <top/>
      <bottom/>
      <diagonal/>
    </border>
    <border>
      <left/>
      <right/>
      <top/>
      <bottom style="medium">
        <color rgb="FF000000"/>
      </bottom>
      <diagonal/>
    </border>
    <border>
      <left/>
      <right/>
      <top/>
      <bottom style="thin">
        <color rgb="FF000000"/>
      </bottom>
      <diagonal/>
    </border>
    <border>
      <left/>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style="medium">
        <color rgb="FF000000"/>
      </top>
      <bottom/>
      <diagonal/>
    </border>
    <border>
      <left/>
      <right/>
      <top style="medium">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diagonal/>
    </border>
  </borders>
  <cellStyleXfs count="1">
    <xf numFmtId="0" fontId="0" fillId="0" borderId="0"/>
  </cellStyleXfs>
  <cellXfs count="358">
    <xf numFmtId="0" fontId="0" fillId="0" borderId="0" xfId="0"/>
    <xf numFmtId="0" fontId="1" fillId="2" borderId="1" xfId="0" applyFont="1" applyFill="1" applyBorder="1" applyAlignment="1">
      <alignment horizontal="center" vertical="center" wrapText="1"/>
    </xf>
    <xf numFmtId="0" fontId="2" fillId="2" borderId="1" xfId="0" applyFont="1" applyFill="1" applyBorder="1"/>
    <xf numFmtId="0" fontId="3" fillId="2" borderId="1" xfId="0" applyFont="1" applyFill="1" applyBorder="1"/>
    <xf numFmtId="0" fontId="4" fillId="2" borderId="1" xfId="0" applyFont="1" applyFill="1" applyBorder="1" applyAlignment="1">
      <alignment horizontal="center" vertical="center"/>
    </xf>
    <xf numFmtId="0" fontId="3" fillId="2" borderId="1" xfId="0" applyFont="1" applyFill="1" applyBorder="1" applyAlignment="1">
      <alignment horizontal="center"/>
    </xf>
    <xf numFmtId="0" fontId="5" fillId="2" borderId="1" xfId="0" applyFont="1" applyFill="1" applyBorder="1" applyAlignment="1">
      <alignment horizontal="center"/>
    </xf>
    <xf numFmtId="0" fontId="6" fillId="2" borderId="1" xfId="0" applyFont="1" applyFill="1" applyBorder="1" applyAlignment="1">
      <alignment horizontal="center"/>
    </xf>
    <xf numFmtId="0" fontId="7" fillId="2" borderId="1" xfId="0" applyFont="1" applyFill="1" applyBorder="1" applyAlignment="1">
      <alignment horizontal="center"/>
    </xf>
    <xf numFmtId="0" fontId="5" fillId="2" borderId="1" xfId="0" applyFont="1" applyFill="1" applyBorder="1"/>
    <xf numFmtId="0" fontId="5" fillId="2" borderId="1" xfId="0" applyFont="1" applyFill="1" applyBorder="1" applyAlignment="1">
      <alignment horizontal="left" vertical="top"/>
    </xf>
    <xf numFmtId="0" fontId="2" fillId="2" borderId="1" xfId="0" applyFont="1" applyFill="1" applyBorder="1" applyAlignment="1">
      <alignment horizontal="left" vertical="top"/>
    </xf>
    <xf numFmtId="0" fontId="5" fillId="2" borderId="2" xfId="0" applyFont="1" applyFill="1" applyBorder="1" applyAlignment="1">
      <alignment horizontal="center" vertical="center"/>
    </xf>
    <xf numFmtId="0" fontId="8" fillId="2" borderId="1" xfId="0" applyFont="1" applyFill="1" applyBorder="1"/>
    <xf numFmtId="0" fontId="5" fillId="3" borderId="1" xfId="0" applyFont="1" applyFill="1" applyBorder="1" applyAlignment="1">
      <alignment vertical="center" wrapText="1"/>
    </xf>
    <xf numFmtId="0" fontId="2" fillId="3" borderId="1" xfId="0" applyFont="1" applyFill="1" applyBorder="1"/>
    <xf numFmtId="0" fontId="11" fillId="3" borderId="1" xfId="0" applyFont="1" applyFill="1" applyBorder="1"/>
    <xf numFmtId="0" fontId="2" fillId="3" borderId="1" xfId="0" applyFont="1" applyFill="1" applyBorder="1" applyAlignment="1">
      <alignment vertical="center"/>
    </xf>
    <xf numFmtId="0" fontId="10" fillId="3" borderId="1" xfId="0" applyFont="1" applyFill="1" applyBorder="1" applyAlignment="1">
      <alignment horizontal="center" vertical="center"/>
    </xf>
    <xf numFmtId="0" fontId="2" fillId="3" borderId="8" xfId="0" applyFont="1" applyFill="1" applyBorder="1" applyAlignment="1">
      <alignment horizontal="left" vertical="center"/>
    </xf>
    <xf numFmtId="164" fontId="2" fillId="3" borderId="8" xfId="0" applyNumberFormat="1" applyFont="1" applyFill="1" applyBorder="1" applyAlignment="1">
      <alignment horizontal="right" vertical="center"/>
    </xf>
    <xf numFmtId="0" fontId="2" fillId="3" borderId="9" xfId="0" applyFont="1" applyFill="1" applyBorder="1" applyAlignment="1">
      <alignment horizontal="left" vertical="center"/>
    </xf>
    <xf numFmtId="164" fontId="2" fillId="3" borderId="9" xfId="0" applyNumberFormat="1" applyFont="1" applyFill="1" applyBorder="1" applyAlignment="1">
      <alignment horizontal="right" vertical="center"/>
    </xf>
    <xf numFmtId="0" fontId="11" fillId="3" borderId="1" xfId="0" applyFont="1" applyFill="1" applyBorder="1" applyAlignment="1">
      <alignment horizontal="center" vertical="center"/>
    </xf>
    <xf numFmtId="0" fontId="2" fillId="3" borderId="10" xfId="0" applyFont="1" applyFill="1" applyBorder="1" applyAlignment="1">
      <alignment horizontal="left" vertical="center"/>
    </xf>
    <xf numFmtId="164" fontId="2" fillId="3" borderId="10" xfId="0" applyNumberFormat="1" applyFont="1" applyFill="1" applyBorder="1" applyAlignment="1">
      <alignment horizontal="right" vertical="center"/>
    </xf>
    <xf numFmtId="0" fontId="2" fillId="3" borderId="11" xfId="0" applyFont="1" applyFill="1" applyBorder="1" applyAlignment="1">
      <alignment horizontal="left" vertical="center"/>
    </xf>
    <xf numFmtId="164" fontId="2" fillId="3" borderId="11" xfId="0" applyNumberFormat="1" applyFont="1" applyFill="1" applyBorder="1" applyAlignment="1">
      <alignment horizontal="right" vertical="center"/>
    </xf>
    <xf numFmtId="0" fontId="2" fillId="3" borderId="2" xfId="0" applyFont="1" applyFill="1" applyBorder="1" applyAlignment="1">
      <alignment horizontal="left" vertical="center"/>
    </xf>
    <xf numFmtId="164" fontId="2" fillId="3" borderId="2" xfId="0" applyNumberFormat="1" applyFont="1" applyFill="1" applyBorder="1" applyAlignment="1">
      <alignment horizontal="right" vertical="center"/>
    </xf>
    <xf numFmtId="0" fontId="2" fillId="3" borderId="12" xfId="0" applyFont="1" applyFill="1" applyBorder="1" applyAlignment="1">
      <alignment horizontal="left" vertical="center"/>
    </xf>
    <xf numFmtId="164" fontId="2" fillId="3" borderId="12" xfId="0" applyNumberFormat="1" applyFont="1" applyFill="1" applyBorder="1" applyAlignment="1">
      <alignment horizontal="right" vertical="center"/>
    </xf>
    <xf numFmtId="0" fontId="2" fillId="3" borderId="13" xfId="0" applyFont="1" applyFill="1" applyBorder="1" applyAlignment="1">
      <alignment horizontal="left" vertical="center"/>
    </xf>
    <xf numFmtId="164" fontId="2" fillId="3" borderId="13" xfId="0" applyNumberFormat="1" applyFont="1" applyFill="1" applyBorder="1" applyAlignment="1">
      <alignment horizontal="right" vertical="center"/>
    </xf>
    <xf numFmtId="0" fontId="12" fillId="3" borderId="8" xfId="0" applyFont="1" applyFill="1" applyBorder="1" applyAlignment="1">
      <alignment horizontal="left" vertical="center"/>
    </xf>
    <xf numFmtId="164" fontId="12" fillId="3" borderId="8" xfId="0" applyNumberFormat="1" applyFont="1" applyFill="1" applyBorder="1" applyAlignment="1">
      <alignment horizontal="right" vertical="center"/>
    </xf>
    <xf numFmtId="0" fontId="12" fillId="3" borderId="13" xfId="0" applyFont="1" applyFill="1" applyBorder="1" applyAlignment="1">
      <alignment horizontal="left" vertical="center"/>
    </xf>
    <xf numFmtId="164" fontId="12" fillId="3" borderId="13" xfId="0" applyNumberFormat="1" applyFont="1" applyFill="1" applyBorder="1" applyAlignment="1">
      <alignment horizontal="right" vertical="center"/>
    </xf>
    <xf numFmtId="0" fontId="12" fillId="3" borderId="1" xfId="0" applyFont="1" applyFill="1" applyBorder="1" applyAlignment="1">
      <alignment horizontal="left" vertical="center"/>
    </xf>
    <xf numFmtId="164" fontId="12" fillId="3" borderId="1" xfId="0" applyNumberFormat="1" applyFont="1" applyFill="1" applyBorder="1" applyAlignment="1">
      <alignment horizontal="right" vertical="center"/>
    </xf>
    <xf numFmtId="164" fontId="2" fillId="3" borderId="8" xfId="0" applyNumberFormat="1" applyFont="1" applyFill="1" applyBorder="1" applyAlignment="1">
      <alignment vertical="center"/>
    </xf>
    <xf numFmtId="0" fontId="12" fillId="3" borderId="1" xfId="0" applyFont="1" applyFill="1" applyBorder="1"/>
    <xf numFmtId="0" fontId="10" fillId="3" borderId="1" xfId="0" applyFont="1" applyFill="1" applyBorder="1" applyAlignment="1">
      <alignment vertical="center"/>
    </xf>
    <xf numFmtId="0" fontId="2" fillId="3" borderId="1" xfId="0" applyFont="1" applyFill="1" applyBorder="1" applyAlignment="1">
      <alignment horizontal="center" vertical="center"/>
    </xf>
    <xf numFmtId="0" fontId="12" fillId="3" borderId="10" xfId="0" applyFont="1" applyFill="1" applyBorder="1" applyAlignment="1">
      <alignment vertical="center"/>
    </xf>
    <xf numFmtId="0" fontId="2" fillId="3" borderId="1" xfId="0" applyFont="1" applyFill="1" applyBorder="1" applyAlignment="1">
      <alignment horizontal="left" vertical="center"/>
    </xf>
    <xf numFmtId="0" fontId="12" fillId="3" borderId="2" xfId="0" applyFont="1" applyFill="1" applyBorder="1" applyAlignment="1">
      <alignment vertical="center"/>
    </xf>
    <xf numFmtId="4" fontId="12" fillId="3" borderId="1" xfId="0" applyNumberFormat="1" applyFont="1" applyFill="1" applyBorder="1" applyAlignment="1">
      <alignment horizontal="center" vertical="center"/>
    </xf>
    <xf numFmtId="0" fontId="12" fillId="3" borderId="2" xfId="0" applyFont="1" applyFill="1" applyBorder="1" applyAlignment="1">
      <alignment vertical="center" wrapText="1"/>
    </xf>
    <xf numFmtId="164" fontId="2" fillId="3" borderId="1" xfId="0" applyNumberFormat="1" applyFont="1" applyFill="1" applyBorder="1"/>
    <xf numFmtId="0" fontId="12" fillId="3" borderId="13" xfId="0" applyFont="1" applyFill="1" applyBorder="1" applyAlignment="1">
      <alignment vertical="center"/>
    </xf>
    <xf numFmtId="0" fontId="13" fillId="2" borderId="14" xfId="0" applyFont="1" applyFill="1" applyBorder="1" applyAlignment="1">
      <alignment horizontal="center" vertical="center"/>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3" fillId="2" borderId="1" xfId="0" applyFont="1" applyFill="1" applyBorder="1"/>
    <xf numFmtId="0" fontId="13" fillId="2" borderId="1" xfId="0" applyFont="1" applyFill="1" applyBorder="1" applyAlignment="1">
      <alignment horizontal="center" vertical="center"/>
    </xf>
    <xf numFmtId="0" fontId="13" fillId="0" borderId="19" xfId="0" applyFont="1" applyBorder="1"/>
    <xf numFmtId="0" fontId="14" fillId="2" borderId="14"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15" xfId="0" applyFont="1" applyFill="1" applyBorder="1" applyAlignment="1">
      <alignment horizontal="left" vertical="center" wrapText="1"/>
    </xf>
    <xf numFmtId="164" fontId="2" fillId="2" borderId="14" xfId="0" applyNumberFormat="1" applyFont="1" applyFill="1" applyBorder="1" applyAlignment="1">
      <alignment horizontal="right" vertical="center"/>
    </xf>
    <xf numFmtId="164" fontId="2" fillId="2" borderId="20" xfId="0" applyNumberFormat="1" applyFont="1" applyFill="1" applyBorder="1" applyAlignment="1">
      <alignment horizontal="right" vertical="center"/>
    </xf>
    <xf numFmtId="10" fontId="2" fillId="2" borderId="15" xfId="0" applyNumberFormat="1" applyFont="1" applyFill="1" applyBorder="1" applyAlignment="1">
      <alignment horizontal="right" vertical="center"/>
    </xf>
    <xf numFmtId="0" fontId="2" fillId="2" borderId="23" xfId="0" applyFont="1" applyFill="1" applyBorder="1" applyAlignment="1">
      <alignment horizontal="center" vertical="center"/>
    </xf>
    <xf numFmtId="0" fontId="2" fillId="2" borderId="24" xfId="0" applyFont="1" applyFill="1" applyBorder="1" applyAlignment="1">
      <alignment horizontal="left" vertical="center" wrapText="1"/>
    </xf>
    <xf numFmtId="164" fontId="2" fillId="2" borderId="1" xfId="0" applyNumberFormat="1" applyFont="1" applyFill="1" applyBorder="1" applyAlignment="1">
      <alignment horizontal="right" vertical="center"/>
    </xf>
    <xf numFmtId="164" fontId="2" fillId="2" borderId="25" xfId="0" applyNumberFormat="1" applyFont="1" applyFill="1" applyBorder="1" applyAlignment="1">
      <alignment horizontal="right" vertical="center"/>
    </xf>
    <xf numFmtId="10" fontId="2" fillId="2" borderId="23" xfId="0" applyNumberFormat="1" applyFont="1" applyFill="1" applyBorder="1" applyAlignment="1">
      <alignment horizontal="right" vertical="center"/>
    </xf>
    <xf numFmtId="0" fontId="2" fillId="2" borderId="26" xfId="0" applyFont="1" applyFill="1" applyBorder="1" applyAlignment="1">
      <alignment horizontal="center" vertical="center"/>
    </xf>
    <xf numFmtId="164" fontId="2" fillId="2" borderId="27" xfId="0" applyNumberFormat="1" applyFont="1" applyFill="1" applyBorder="1" applyAlignment="1">
      <alignment horizontal="right" vertical="center"/>
    </xf>
    <xf numFmtId="164" fontId="2" fillId="2" borderId="28" xfId="0" applyNumberFormat="1" applyFont="1" applyFill="1" applyBorder="1" applyAlignment="1">
      <alignment horizontal="right" vertical="center"/>
    </xf>
    <xf numFmtId="10" fontId="2" fillId="2" borderId="27" xfId="0" applyNumberFormat="1" applyFont="1" applyFill="1" applyBorder="1" applyAlignment="1">
      <alignment horizontal="right" vertical="center"/>
    </xf>
    <xf numFmtId="4" fontId="2" fillId="2" borderId="29" xfId="0" applyNumberFormat="1" applyFont="1" applyFill="1" applyBorder="1"/>
    <xf numFmtId="4" fontId="2" fillId="2" borderId="30" xfId="0" applyNumberFormat="1" applyFont="1" applyFill="1" applyBorder="1" applyAlignment="1">
      <alignment horizontal="right" vertical="center"/>
    </xf>
    <xf numFmtId="164" fontId="2" fillId="2" borderId="16" xfId="0" applyNumberFormat="1" applyFont="1" applyFill="1" applyBorder="1"/>
    <xf numFmtId="4" fontId="2" fillId="2" borderId="1" xfId="0" applyNumberFormat="1" applyFont="1" applyFill="1" applyBorder="1"/>
    <xf numFmtId="0" fontId="15" fillId="2" borderId="1" xfId="0" applyFont="1" applyFill="1" applyBorder="1" applyAlignment="1">
      <alignment vertical="center"/>
    </xf>
    <xf numFmtId="0" fontId="10" fillId="2" borderId="29" xfId="0" applyFont="1" applyFill="1" applyBorder="1" applyAlignment="1">
      <alignment horizontal="center" vertical="center" wrapText="1"/>
    </xf>
    <xf numFmtId="4" fontId="14" fillId="2" borderId="1" xfId="0" applyNumberFormat="1" applyFont="1" applyFill="1" applyBorder="1" applyAlignment="1">
      <alignment horizontal="right" vertical="center" wrapText="1"/>
    </xf>
    <xf numFmtId="14" fontId="13" fillId="2" borderId="1" xfId="0" applyNumberFormat="1" applyFont="1" applyFill="1" applyBorder="1" applyAlignment="1">
      <alignment horizontal="right" vertical="center" wrapText="1"/>
    </xf>
    <xf numFmtId="4" fontId="13" fillId="2" borderId="1" xfId="0" applyNumberFormat="1" applyFont="1" applyFill="1" applyBorder="1" applyAlignment="1">
      <alignment horizontal="right" vertical="center" wrapText="1"/>
    </xf>
    <xf numFmtId="14" fontId="13" fillId="2" borderId="27" xfId="0" applyNumberFormat="1" applyFont="1" applyFill="1" applyBorder="1" applyAlignment="1">
      <alignment horizontal="right" vertical="center" wrapText="1"/>
    </xf>
    <xf numFmtId="0" fontId="18" fillId="2" borderId="1" xfId="0" applyFont="1" applyFill="1" applyBorder="1" applyAlignment="1">
      <alignment horizontal="left" vertical="center"/>
    </xf>
    <xf numFmtId="0" fontId="15" fillId="2" borderId="1" xfId="0" applyFont="1" applyFill="1" applyBorder="1" applyAlignment="1">
      <alignment horizontal="left" vertical="center" wrapText="1"/>
    </xf>
    <xf numFmtId="164" fontId="18" fillId="2" borderId="1" xfId="0" applyNumberFormat="1" applyFont="1" applyFill="1" applyBorder="1" applyAlignment="1">
      <alignment horizontal="right" vertical="center" wrapText="1"/>
    </xf>
    <xf numFmtId="0" fontId="17" fillId="2" borderId="1" xfId="0" applyFont="1" applyFill="1" applyBorder="1" applyAlignment="1">
      <alignment horizontal="center" vertical="center" wrapText="1"/>
    </xf>
    <xf numFmtId="164" fontId="16" fillId="2" borderId="1" xfId="0" applyNumberFormat="1" applyFont="1" applyFill="1" applyBorder="1" applyAlignment="1">
      <alignment horizontal="right" vertical="center" wrapText="1"/>
    </xf>
    <xf numFmtId="164" fontId="18" fillId="2" borderId="38" xfId="0" applyNumberFormat="1" applyFont="1" applyFill="1" applyBorder="1" applyAlignment="1">
      <alignment horizontal="right" vertical="center" wrapText="1"/>
    </xf>
    <xf numFmtId="164" fontId="16" fillId="2" borderId="38" xfId="0" applyNumberFormat="1" applyFont="1" applyFill="1" applyBorder="1" applyAlignment="1">
      <alignment horizontal="right" vertical="center" wrapText="1"/>
    </xf>
    <xf numFmtId="0" fontId="18" fillId="2" borderId="39" xfId="0" applyFont="1" applyFill="1" applyBorder="1" applyAlignment="1">
      <alignment horizontal="left" vertical="center"/>
    </xf>
    <xf numFmtId="0" fontId="15" fillId="2" borderId="39" xfId="0" applyFont="1" applyFill="1" applyBorder="1" applyAlignment="1">
      <alignment horizontal="left" vertical="center" wrapText="1"/>
    </xf>
    <xf numFmtId="164" fontId="16" fillId="2" borderId="29" xfId="0" applyNumberFormat="1" applyFont="1" applyFill="1" applyBorder="1" applyAlignment="1">
      <alignment horizontal="right" vertical="center" wrapText="1"/>
    </xf>
    <xf numFmtId="0" fontId="17" fillId="2" borderId="29" xfId="0" applyFont="1" applyFill="1" applyBorder="1" applyAlignment="1">
      <alignment horizontal="left" vertical="center"/>
    </xf>
    <xf numFmtId="0" fontId="17" fillId="2" borderId="29" xfId="0" applyFont="1" applyFill="1" applyBorder="1" applyAlignment="1">
      <alignment horizontal="right" vertical="center" wrapText="1"/>
    </xf>
    <xf numFmtId="164" fontId="17" fillId="2" borderId="29" xfId="0" applyNumberFormat="1" applyFont="1" applyFill="1" applyBorder="1" applyAlignment="1">
      <alignment horizontal="right" vertical="center" wrapText="1"/>
    </xf>
    <xf numFmtId="0" fontId="16" fillId="2" borderId="27" xfId="0" applyFont="1" applyFill="1" applyBorder="1" applyAlignment="1">
      <alignment horizontal="left" vertical="center" wrapText="1"/>
    </xf>
    <xf numFmtId="0" fontId="17" fillId="2" borderId="27" xfId="0" applyFont="1" applyFill="1" applyBorder="1" applyAlignment="1">
      <alignment horizontal="left" vertical="center" wrapText="1"/>
    </xf>
    <xf numFmtId="4" fontId="17" fillId="2" borderId="27" xfId="0" applyNumberFormat="1" applyFont="1" applyFill="1" applyBorder="1" applyAlignment="1">
      <alignment horizontal="right" vertical="center" wrapText="1"/>
    </xf>
    <xf numFmtId="4" fontId="17" fillId="2" borderId="27" xfId="0" applyNumberFormat="1" applyFont="1" applyFill="1" applyBorder="1" applyAlignment="1">
      <alignment horizontal="center" vertical="center" wrapText="1"/>
    </xf>
    <xf numFmtId="0" fontId="15" fillId="2" borderId="1" xfId="0" applyFont="1" applyFill="1" applyBorder="1" applyAlignment="1">
      <alignment horizontal="right" vertical="center"/>
    </xf>
    <xf numFmtId="0" fontId="18" fillId="2" borderId="1" xfId="0" applyFont="1" applyFill="1" applyBorder="1" applyAlignment="1">
      <alignment horizontal="right" vertical="center"/>
    </xf>
    <xf numFmtId="165" fontId="18" fillId="2" borderId="1" xfId="0" applyNumberFormat="1" applyFont="1" applyFill="1" applyBorder="1" applyAlignment="1">
      <alignment horizontal="right" vertical="center" wrapText="1"/>
    </xf>
    <xf numFmtId="164" fontId="16" fillId="2" borderId="2" xfId="0" applyNumberFormat="1" applyFont="1" applyFill="1" applyBorder="1" applyAlignment="1">
      <alignment horizontal="right" vertical="center" wrapText="1"/>
    </xf>
    <xf numFmtId="164" fontId="18" fillId="2" borderId="39" xfId="0" applyNumberFormat="1" applyFont="1" applyFill="1" applyBorder="1" applyAlignment="1">
      <alignment horizontal="right" vertical="center" wrapText="1"/>
    </xf>
    <xf numFmtId="164" fontId="16" fillId="2" borderId="39" xfId="0" applyNumberFormat="1" applyFont="1" applyFill="1" applyBorder="1" applyAlignment="1">
      <alignment horizontal="right" vertical="center" wrapText="1"/>
    </xf>
    <xf numFmtId="0" fontId="17" fillId="2" borderId="1" xfId="0" applyFont="1" applyFill="1" applyBorder="1" applyAlignment="1">
      <alignment horizontal="left" vertical="center"/>
    </xf>
    <xf numFmtId="0" fontId="17" fillId="2" borderId="1" xfId="0" applyFont="1" applyFill="1" applyBorder="1" applyAlignment="1">
      <alignment horizontal="right" vertical="center" wrapText="1"/>
    </xf>
    <xf numFmtId="0" fontId="10" fillId="2" borderId="1" xfId="0" applyFont="1" applyFill="1" applyBorder="1" applyAlignment="1">
      <alignment horizontal="center" vertical="center" wrapText="1"/>
    </xf>
    <xf numFmtId="10" fontId="18" fillId="2" borderId="1" xfId="0" applyNumberFormat="1" applyFont="1" applyFill="1" applyBorder="1" applyAlignment="1">
      <alignment horizontal="right" vertical="center" wrapText="1"/>
    </xf>
    <xf numFmtId="10" fontId="18" fillId="2" borderId="38" xfId="0" applyNumberFormat="1" applyFont="1" applyFill="1" applyBorder="1" applyAlignment="1">
      <alignment horizontal="right" vertical="center" wrapText="1"/>
    </xf>
    <xf numFmtId="10" fontId="16" fillId="2" borderId="29" xfId="0" applyNumberFormat="1" applyFont="1" applyFill="1" applyBorder="1" applyAlignment="1">
      <alignment horizontal="right" vertical="center" wrapText="1"/>
    </xf>
    <xf numFmtId="164" fontId="17" fillId="2" borderId="1" xfId="0" applyNumberFormat="1" applyFont="1" applyFill="1" applyBorder="1" applyAlignment="1">
      <alignment horizontal="right" vertical="center" wrapText="1"/>
    </xf>
    <xf numFmtId="4" fontId="17" fillId="2" borderId="1" xfId="0" applyNumberFormat="1" applyFont="1" applyFill="1" applyBorder="1" applyAlignment="1">
      <alignment horizontal="right" vertical="center" wrapText="1"/>
    </xf>
    <xf numFmtId="10" fontId="16" fillId="2" borderId="2" xfId="0" applyNumberFormat="1" applyFont="1" applyFill="1" applyBorder="1" applyAlignment="1">
      <alignment horizontal="right" vertical="center" wrapText="1"/>
    </xf>
    <xf numFmtId="10" fontId="18" fillId="2" borderId="39" xfId="0" applyNumberFormat="1" applyFont="1" applyFill="1" applyBorder="1" applyAlignment="1">
      <alignment horizontal="right" vertical="center" wrapText="1"/>
    </xf>
    <xf numFmtId="0" fontId="3" fillId="2" borderId="1" xfId="0" applyFont="1" applyFill="1" applyBorder="1" applyAlignment="1">
      <alignment horizontal="left" vertical="center"/>
    </xf>
    <xf numFmtId="0" fontId="17" fillId="2" borderId="1" xfId="0" applyFont="1" applyFill="1" applyBorder="1" applyAlignment="1">
      <alignment vertical="center"/>
    </xf>
    <xf numFmtId="0" fontId="5" fillId="3" borderId="1" xfId="0" applyFont="1" applyFill="1" applyBorder="1" applyAlignment="1">
      <alignment vertical="center"/>
    </xf>
    <xf numFmtId="0" fontId="13" fillId="3" borderId="1" xfId="0" applyFont="1" applyFill="1" applyBorder="1"/>
    <xf numFmtId="0" fontId="13" fillId="3" borderId="1" xfId="0" applyFont="1" applyFill="1" applyBorder="1" applyAlignment="1">
      <alignment vertical="center"/>
    </xf>
    <xf numFmtId="0" fontId="10" fillId="3" borderId="14" xfId="0" applyFont="1" applyFill="1" applyBorder="1" applyAlignment="1">
      <alignment horizontal="center" vertical="center"/>
    </xf>
    <xf numFmtId="4" fontId="14" fillId="3" borderId="14" xfId="0" applyNumberFormat="1" applyFont="1" applyFill="1" applyBorder="1" applyAlignment="1">
      <alignment horizontal="right" vertical="center"/>
    </xf>
    <xf numFmtId="14" fontId="13" fillId="3" borderId="1" xfId="0" applyNumberFormat="1" applyFont="1" applyFill="1" applyBorder="1" applyAlignment="1">
      <alignment horizontal="right" vertical="center"/>
    </xf>
    <xf numFmtId="4" fontId="13" fillId="3" borderId="1" xfId="0" applyNumberFormat="1" applyFont="1" applyFill="1" applyBorder="1" applyAlignment="1">
      <alignment horizontal="right" vertical="center"/>
    </xf>
    <xf numFmtId="0" fontId="10" fillId="3" borderId="27" xfId="0" applyFont="1" applyFill="1" applyBorder="1" applyAlignment="1">
      <alignment horizontal="center" vertical="center"/>
    </xf>
    <xf numFmtId="14" fontId="13" fillId="3" borderId="27" xfId="0" applyNumberFormat="1" applyFont="1" applyFill="1" applyBorder="1" applyAlignment="1">
      <alignment horizontal="right" vertical="center" wrapText="1"/>
    </xf>
    <xf numFmtId="0" fontId="17" fillId="3" borderId="29" xfId="0" applyFont="1" applyFill="1" applyBorder="1" applyAlignment="1">
      <alignment horizontal="left" vertical="center" wrapText="1"/>
    </xf>
    <xf numFmtId="4" fontId="17" fillId="3" borderId="29" xfId="0" applyNumberFormat="1" applyFont="1" applyFill="1" applyBorder="1" applyAlignment="1">
      <alignment horizontal="center" vertical="center"/>
    </xf>
    <xf numFmtId="10" fontId="17" fillId="2" borderId="29" xfId="0" applyNumberFormat="1" applyFont="1" applyFill="1" applyBorder="1" applyAlignment="1">
      <alignment horizontal="center" vertical="center"/>
    </xf>
    <xf numFmtId="0" fontId="17" fillId="3" borderId="1" xfId="0" applyFont="1" applyFill="1" applyBorder="1" applyAlignment="1">
      <alignment horizontal="left" vertical="center" wrapText="1"/>
    </xf>
    <xf numFmtId="164" fontId="15" fillId="3" borderId="1" xfId="0" applyNumberFormat="1" applyFont="1" applyFill="1" applyBorder="1" applyAlignment="1">
      <alignment horizontal="center" vertical="center"/>
    </xf>
    <xf numFmtId="10" fontId="15" fillId="2" borderId="14" xfId="0" applyNumberFormat="1" applyFont="1" applyFill="1" applyBorder="1" applyAlignment="1">
      <alignment horizontal="center" vertical="center"/>
    </xf>
    <xf numFmtId="0" fontId="15" fillId="3" borderId="1" xfId="0" applyFont="1" applyFill="1" applyBorder="1" applyAlignment="1">
      <alignment horizontal="left" vertical="center"/>
    </xf>
    <xf numFmtId="164" fontId="15" fillId="3" borderId="1" xfId="0" applyNumberFormat="1" applyFont="1" applyFill="1" applyBorder="1" applyAlignment="1">
      <alignment horizontal="right" vertical="center"/>
    </xf>
    <xf numFmtId="164" fontId="17" fillId="3" borderId="1" xfId="0" applyNumberFormat="1" applyFont="1" applyFill="1" applyBorder="1" applyAlignment="1">
      <alignment horizontal="right" vertical="center"/>
    </xf>
    <xf numFmtId="10" fontId="15" fillId="2" borderId="1" xfId="0" applyNumberFormat="1" applyFont="1" applyFill="1" applyBorder="1" applyAlignment="1">
      <alignment horizontal="right" vertical="center"/>
    </xf>
    <xf numFmtId="0" fontId="15" fillId="3" borderId="39" xfId="0" applyFont="1" applyFill="1" applyBorder="1" applyAlignment="1">
      <alignment horizontal="left" vertical="center"/>
    </xf>
    <xf numFmtId="164" fontId="15" fillId="3" borderId="39" xfId="0" applyNumberFormat="1" applyFont="1" applyFill="1" applyBorder="1" applyAlignment="1">
      <alignment horizontal="right" vertical="center"/>
    </xf>
    <xf numFmtId="164" fontId="17" fillId="3" borderId="39" xfId="0" applyNumberFormat="1" applyFont="1" applyFill="1" applyBorder="1" applyAlignment="1">
      <alignment horizontal="right" vertical="center"/>
    </xf>
    <xf numFmtId="10" fontId="15" fillId="2" borderId="39" xfId="0" applyNumberFormat="1" applyFont="1" applyFill="1" applyBorder="1" applyAlignment="1">
      <alignment horizontal="right" vertical="center"/>
    </xf>
    <xf numFmtId="0" fontId="17" fillId="3" borderId="29" xfId="0" applyFont="1" applyFill="1" applyBorder="1" applyAlignment="1">
      <alignment horizontal="left" vertical="center"/>
    </xf>
    <xf numFmtId="0" fontId="17" fillId="3" borderId="29" xfId="0" applyFont="1" applyFill="1" applyBorder="1" applyAlignment="1">
      <alignment vertical="center" wrapText="1"/>
    </xf>
    <xf numFmtId="164" fontId="17" fillId="3" borderId="29" xfId="0" applyNumberFormat="1" applyFont="1" applyFill="1" applyBorder="1" applyAlignment="1">
      <alignment horizontal="right" vertical="center"/>
    </xf>
    <xf numFmtId="10" fontId="17" fillId="2" borderId="29" xfId="0" applyNumberFormat="1" applyFont="1" applyFill="1" applyBorder="1" applyAlignment="1">
      <alignment horizontal="right" vertical="center"/>
    </xf>
    <xf numFmtId="0" fontId="15" fillId="3" borderId="27" xfId="0" applyFont="1" applyFill="1" applyBorder="1" applyAlignment="1">
      <alignment vertical="center"/>
    </xf>
    <xf numFmtId="0" fontId="17" fillId="3" borderId="27" xfId="0" applyFont="1" applyFill="1" applyBorder="1" applyAlignment="1">
      <alignment horizontal="left" vertical="center" wrapText="1"/>
    </xf>
    <xf numFmtId="4" fontId="17" fillId="3" borderId="27" xfId="0" applyNumberFormat="1" applyFont="1" applyFill="1" applyBorder="1" applyAlignment="1">
      <alignment horizontal="right" vertical="center"/>
    </xf>
    <xf numFmtId="0" fontId="17" fillId="3" borderId="27" xfId="0" applyFont="1" applyFill="1" applyBorder="1" applyAlignment="1">
      <alignment horizontal="left" vertical="center"/>
    </xf>
    <xf numFmtId="0" fontId="17" fillId="2" borderId="1" xfId="0" applyFont="1" applyFill="1" applyBorder="1" applyAlignment="1">
      <alignment vertical="center" wrapText="1"/>
    </xf>
    <xf numFmtId="0" fontId="17" fillId="3" borderId="14" xfId="0" applyFont="1" applyFill="1" applyBorder="1" applyAlignment="1">
      <alignment horizontal="center" vertical="center"/>
    </xf>
    <xf numFmtId="10" fontId="17" fillId="2" borderId="14" xfId="0" applyNumberFormat="1" applyFont="1" applyFill="1" applyBorder="1" applyAlignment="1">
      <alignment horizontal="center" vertical="center"/>
    </xf>
    <xf numFmtId="0" fontId="17" fillId="3" borderId="1" xfId="0" applyFont="1" applyFill="1" applyBorder="1" applyAlignment="1">
      <alignment vertical="center"/>
    </xf>
    <xf numFmtId="0" fontId="19" fillId="3" borderId="1" xfId="0" applyFont="1" applyFill="1" applyBorder="1" applyAlignment="1">
      <alignment vertical="center" wrapText="1"/>
    </xf>
    <xf numFmtId="10" fontId="15" fillId="2" borderId="1" xfId="0" applyNumberFormat="1" applyFont="1" applyFill="1" applyBorder="1" applyAlignment="1">
      <alignment horizontal="center" vertical="center"/>
    </xf>
    <xf numFmtId="0" fontId="15" fillId="2" borderId="1" xfId="0" applyFont="1" applyFill="1" applyBorder="1" applyAlignment="1">
      <alignment vertical="center" wrapText="1"/>
    </xf>
    <xf numFmtId="0" fontId="15" fillId="3" borderId="2" xfId="0" applyFont="1" applyFill="1" applyBorder="1" applyAlignment="1">
      <alignment vertical="center"/>
    </xf>
    <xf numFmtId="0" fontId="17" fillId="3" borderId="2" xfId="0" applyFont="1" applyFill="1" applyBorder="1" applyAlignment="1">
      <alignment horizontal="right" vertical="center" wrapText="1"/>
    </xf>
    <xf numFmtId="164" fontId="17" fillId="3" borderId="2" xfId="0" applyNumberFormat="1" applyFont="1" applyFill="1" applyBorder="1" applyAlignment="1">
      <alignment horizontal="right" vertical="center"/>
    </xf>
    <xf numFmtId="10" fontId="17" fillId="2" borderId="2" xfId="0" applyNumberFormat="1" applyFont="1" applyFill="1" applyBorder="1" applyAlignment="1">
      <alignment horizontal="right" vertical="center"/>
    </xf>
    <xf numFmtId="0" fontId="19" fillId="2" borderId="1" xfId="0" applyFont="1" applyFill="1" applyBorder="1" applyAlignment="1">
      <alignment vertical="center" wrapText="1"/>
    </xf>
    <xf numFmtId="164" fontId="15" fillId="3" borderId="9" xfId="0" applyNumberFormat="1" applyFont="1" applyFill="1" applyBorder="1" applyAlignment="1">
      <alignment horizontal="center" vertical="center"/>
    </xf>
    <xf numFmtId="10" fontId="15" fillId="2" borderId="9" xfId="0" applyNumberFormat="1" applyFont="1" applyFill="1" applyBorder="1" applyAlignment="1">
      <alignment horizontal="center" vertical="center"/>
    </xf>
    <xf numFmtId="0" fontId="12" fillId="3" borderId="1" xfId="0" applyFont="1" applyFill="1" applyBorder="1" applyAlignment="1">
      <alignment vertical="center"/>
    </xf>
    <xf numFmtId="10" fontId="15" fillId="2" borderId="2" xfId="0" applyNumberFormat="1" applyFont="1" applyFill="1" applyBorder="1" applyAlignment="1">
      <alignment horizontal="right" vertical="center"/>
    </xf>
    <xf numFmtId="0" fontId="15" fillId="2" borderId="1" xfId="0" applyFont="1" applyFill="1" applyBorder="1" applyAlignment="1">
      <alignment horizontal="left" vertical="center"/>
    </xf>
    <xf numFmtId="0" fontId="15" fillId="2" borderId="38" xfId="0" applyFont="1" applyFill="1" applyBorder="1" applyAlignment="1">
      <alignment vertical="center" wrapText="1"/>
    </xf>
    <xf numFmtId="164" fontId="17" fillId="3" borderId="38" xfId="0" applyNumberFormat="1" applyFont="1" applyFill="1" applyBorder="1" applyAlignment="1">
      <alignment horizontal="right" vertical="center"/>
    </xf>
    <xf numFmtId="0" fontId="17" fillId="3" borderId="27" xfId="0" applyFont="1" applyFill="1" applyBorder="1" applyAlignment="1">
      <alignment horizontal="right" vertical="center" wrapText="1"/>
    </xf>
    <xf numFmtId="164" fontId="17" fillId="3" borderId="27" xfId="0" applyNumberFormat="1" applyFont="1" applyFill="1" applyBorder="1" applyAlignment="1">
      <alignment horizontal="right" vertical="center"/>
    </xf>
    <xf numFmtId="10" fontId="17" fillId="2" borderId="27" xfId="0" applyNumberFormat="1" applyFont="1" applyFill="1" applyBorder="1" applyAlignment="1">
      <alignment horizontal="right" vertical="center"/>
    </xf>
    <xf numFmtId="0" fontId="17" fillId="2" borderId="27" xfId="0" applyFont="1" applyFill="1" applyBorder="1" applyAlignment="1">
      <alignment vertical="center"/>
    </xf>
    <xf numFmtId="164" fontId="17" fillId="3" borderId="29" xfId="0" applyNumberFormat="1" applyFont="1" applyFill="1" applyBorder="1" applyAlignment="1">
      <alignment horizontal="center" vertical="center"/>
    </xf>
    <xf numFmtId="0" fontId="15" fillId="2" borderId="38" xfId="0" applyFont="1" applyFill="1" applyBorder="1" applyAlignment="1">
      <alignment horizontal="left" vertical="center" wrapText="1"/>
    </xf>
    <xf numFmtId="0" fontId="15" fillId="3" borderId="39" xfId="0" applyFont="1" applyFill="1" applyBorder="1" applyAlignment="1">
      <alignment vertical="center"/>
    </xf>
    <xf numFmtId="0" fontId="17" fillId="3" borderId="39" xfId="0" applyFont="1" applyFill="1" applyBorder="1" applyAlignment="1">
      <alignment horizontal="right" vertical="center" wrapText="1"/>
    </xf>
    <xf numFmtId="10" fontId="17" fillId="2" borderId="39" xfId="0" applyNumberFormat="1" applyFont="1" applyFill="1" applyBorder="1" applyAlignment="1">
      <alignment horizontal="right" vertical="center"/>
    </xf>
    <xf numFmtId="0" fontId="17" fillId="3" borderId="27" xfId="0" applyFont="1" applyFill="1" applyBorder="1" applyAlignment="1">
      <alignment vertical="center"/>
    </xf>
    <xf numFmtId="164" fontId="15" fillId="3" borderId="27" xfId="0" applyNumberFormat="1" applyFont="1" applyFill="1" applyBorder="1" applyAlignment="1">
      <alignment horizontal="right" vertical="center"/>
    </xf>
    <xf numFmtId="0" fontId="17" fillId="2" borderId="27" xfId="0" applyFont="1" applyFill="1" applyBorder="1" applyAlignment="1">
      <alignment horizontal="left" vertical="center"/>
    </xf>
    <xf numFmtId="0" fontId="5" fillId="3" borderId="1" xfId="0" applyFont="1" applyFill="1" applyBorder="1"/>
    <xf numFmtId="0" fontId="10" fillId="3" borderId="1" xfId="0" applyFont="1" applyFill="1" applyBorder="1"/>
    <xf numFmtId="0" fontId="12" fillId="3" borderId="14" xfId="0" applyFont="1" applyFill="1" applyBorder="1" applyAlignment="1">
      <alignment horizontal="left" vertical="center"/>
    </xf>
    <xf numFmtId="0" fontId="12" fillId="3" borderId="14" xfId="0" applyFont="1" applyFill="1" applyBorder="1" applyAlignment="1">
      <alignment horizontal="center" vertical="center"/>
    </xf>
    <xf numFmtId="4" fontId="10" fillId="3" borderId="14" xfId="0" applyNumberFormat="1" applyFont="1" applyFill="1" applyBorder="1" applyAlignment="1">
      <alignment horizontal="right" vertical="center"/>
    </xf>
    <xf numFmtId="0" fontId="12" fillId="3" borderId="1" xfId="0" applyFont="1" applyFill="1" applyBorder="1" applyAlignment="1">
      <alignment horizontal="center" vertical="center"/>
    </xf>
    <xf numFmtId="14" fontId="2" fillId="3" borderId="1" xfId="0" applyNumberFormat="1" applyFont="1" applyFill="1" applyBorder="1" applyAlignment="1">
      <alignment horizontal="right" vertical="center"/>
    </xf>
    <xf numFmtId="4" fontId="2" fillId="3" borderId="1" xfId="0" applyNumberFormat="1" applyFont="1" applyFill="1" applyBorder="1" applyAlignment="1">
      <alignment horizontal="right" vertical="center"/>
    </xf>
    <xf numFmtId="0" fontId="12" fillId="3" borderId="27" xfId="0" applyFont="1" applyFill="1" applyBorder="1" applyAlignment="1">
      <alignment horizontal="left" vertical="center"/>
    </xf>
    <xf numFmtId="0" fontId="12" fillId="3" borderId="27" xfId="0" applyFont="1" applyFill="1" applyBorder="1" applyAlignment="1">
      <alignment horizontal="center" vertical="center"/>
    </xf>
    <xf numFmtId="14" fontId="2" fillId="3" borderId="27" xfId="0" applyNumberFormat="1" applyFont="1" applyFill="1" applyBorder="1" applyAlignment="1">
      <alignment horizontal="right" vertical="center" wrapText="1"/>
    </xf>
    <xf numFmtId="0" fontId="14" fillId="3" borderId="29" xfId="0" applyFont="1" applyFill="1" applyBorder="1" applyAlignment="1">
      <alignment horizontal="left" vertical="center"/>
    </xf>
    <xf numFmtId="0" fontId="14" fillId="3" borderId="29" xfId="0" applyFont="1" applyFill="1" applyBorder="1" applyAlignment="1">
      <alignment horizontal="center" vertical="center"/>
    </xf>
    <xf numFmtId="164" fontId="13" fillId="3" borderId="29" xfId="0" applyNumberFormat="1" applyFont="1" applyFill="1" applyBorder="1" applyAlignment="1">
      <alignment horizontal="right" vertical="center"/>
    </xf>
    <xf numFmtId="164" fontId="14" fillId="3" borderId="29" xfId="0" applyNumberFormat="1" applyFont="1" applyFill="1" applyBorder="1" applyAlignment="1">
      <alignment horizontal="center" vertical="center"/>
    </xf>
    <xf numFmtId="0" fontId="14" fillId="3" borderId="1" xfId="0" applyFont="1" applyFill="1" applyBorder="1" applyAlignment="1">
      <alignment horizontal="left" vertical="center"/>
    </xf>
    <xf numFmtId="0" fontId="14" fillId="3" borderId="1" xfId="0" applyFont="1" applyFill="1" applyBorder="1" applyAlignment="1">
      <alignment horizontal="center" vertical="center"/>
    </xf>
    <xf numFmtId="164" fontId="13" fillId="3" borderId="1" xfId="0" applyNumberFormat="1" applyFont="1" applyFill="1" applyBorder="1" applyAlignment="1">
      <alignment horizontal="right" vertical="center"/>
    </xf>
    <xf numFmtId="164" fontId="14" fillId="3" borderId="1" xfId="0" applyNumberFormat="1" applyFont="1" applyFill="1" applyBorder="1" applyAlignment="1">
      <alignment horizontal="center" vertical="center"/>
    </xf>
    <xf numFmtId="0" fontId="14" fillId="3" borderId="14" xfId="0" applyFont="1" applyFill="1" applyBorder="1" applyAlignment="1">
      <alignment horizontal="left" vertical="center"/>
    </xf>
    <xf numFmtId="0" fontId="13" fillId="3" borderId="14" xfId="0" applyFont="1" applyFill="1" applyBorder="1"/>
    <xf numFmtId="0" fontId="13" fillId="2" borderId="1" xfId="0" applyFont="1" applyFill="1" applyBorder="1" applyAlignment="1">
      <alignment vertical="center"/>
    </xf>
    <xf numFmtId="0" fontId="13" fillId="2" borderId="1" xfId="0" applyFont="1" applyFill="1" applyBorder="1" applyAlignment="1">
      <alignment horizontal="left" vertical="center" wrapText="1"/>
    </xf>
    <xf numFmtId="0" fontId="14" fillId="2" borderId="39" xfId="0" applyFont="1" applyFill="1" applyBorder="1" applyAlignment="1">
      <alignment vertical="center"/>
    </xf>
    <xf numFmtId="0" fontId="14" fillId="2" borderId="39" xfId="0" applyFont="1" applyFill="1" applyBorder="1" applyAlignment="1">
      <alignment horizontal="left" vertical="center" wrapText="1"/>
    </xf>
    <xf numFmtId="164" fontId="14" fillId="3" borderId="39" xfId="0" applyNumberFormat="1" applyFont="1" applyFill="1" applyBorder="1" applyAlignment="1">
      <alignment horizontal="right" vertical="center"/>
    </xf>
    <xf numFmtId="0" fontId="13" fillId="2" borderId="14" xfId="0" applyFont="1" applyFill="1" applyBorder="1" applyAlignment="1">
      <alignment horizontal="right" vertical="center" wrapText="1"/>
    </xf>
    <xf numFmtId="0" fontId="13" fillId="2" borderId="14" xfId="0" applyFont="1" applyFill="1" applyBorder="1" applyAlignment="1">
      <alignment horizontal="left" vertical="center" wrapText="1"/>
    </xf>
    <xf numFmtId="164" fontId="13" fillId="3" borderId="14" xfId="0" applyNumberFormat="1" applyFont="1" applyFill="1" applyBorder="1" applyAlignment="1">
      <alignment horizontal="right" vertical="center"/>
    </xf>
    <xf numFmtId="0" fontId="14" fillId="2" borderId="1" xfId="0" applyFont="1" applyFill="1" applyBorder="1" applyAlignment="1">
      <alignment vertical="center"/>
    </xf>
    <xf numFmtId="0" fontId="14" fillId="2" borderId="1" xfId="0" applyFont="1" applyFill="1" applyBorder="1" applyAlignment="1">
      <alignment horizontal="left" vertical="center" wrapText="1"/>
    </xf>
    <xf numFmtId="164" fontId="14" fillId="3" borderId="1" xfId="0" applyNumberFormat="1" applyFont="1" applyFill="1" applyBorder="1" applyAlignment="1">
      <alignment horizontal="right" vertical="center"/>
    </xf>
    <xf numFmtId="0" fontId="14" fillId="2" borderId="27" xfId="0" applyFont="1" applyFill="1" applyBorder="1" applyAlignment="1">
      <alignment vertical="center"/>
    </xf>
    <xf numFmtId="0" fontId="14" fillId="2" borderId="27" xfId="0" applyFont="1" applyFill="1" applyBorder="1" applyAlignment="1">
      <alignment horizontal="left" vertical="center" wrapText="1"/>
    </xf>
    <xf numFmtId="164" fontId="14" fillId="3" borderId="27" xfId="0" applyNumberFormat="1" applyFont="1" applyFill="1" applyBorder="1" applyAlignment="1">
      <alignment horizontal="right" vertical="center"/>
    </xf>
    <xf numFmtId="164" fontId="14" fillId="3" borderId="29" xfId="0" applyNumberFormat="1" applyFont="1" applyFill="1" applyBorder="1" applyAlignment="1">
      <alignment horizontal="right" vertical="center"/>
    </xf>
    <xf numFmtId="0" fontId="10" fillId="2" borderId="1" xfId="0" applyFont="1" applyFill="1" applyBorder="1"/>
    <xf numFmtId="0" fontId="14" fillId="2" borderId="29" xfId="0" applyFont="1" applyFill="1" applyBorder="1" applyAlignment="1">
      <alignment horizontal="center" vertical="center" wrapText="1"/>
    </xf>
    <xf numFmtId="0" fontId="14" fillId="2" borderId="47" xfId="0" applyFont="1" applyFill="1" applyBorder="1" applyAlignment="1">
      <alignment horizontal="center" vertical="center" wrapText="1"/>
    </xf>
    <xf numFmtId="164" fontId="14" fillId="2" borderId="47" xfId="0" applyNumberFormat="1" applyFont="1" applyFill="1" applyBorder="1" applyAlignment="1">
      <alignment horizontal="center" vertical="center" wrapText="1"/>
    </xf>
    <xf numFmtId="164" fontId="14" fillId="2" borderId="47"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3" fillId="2" borderId="1" xfId="0" applyFont="1" applyFill="1" applyBorder="1" applyAlignment="1">
      <alignment horizontal="left" vertical="center"/>
    </xf>
    <xf numFmtId="17" fontId="13" fillId="2" borderId="24" xfId="0" applyNumberFormat="1" applyFont="1" applyFill="1" applyBorder="1" applyAlignment="1">
      <alignment horizontal="right" vertical="center" wrapText="1"/>
    </xf>
    <xf numFmtId="0" fontId="13" fillId="2" borderId="24" xfId="0" applyFont="1" applyFill="1" applyBorder="1" applyAlignment="1">
      <alignment horizontal="left" vertical="center" wrapText="1"/>
    </xf>
    <xf numFmtId="0" fontId="13" fillId="3" borderId="24" xfId="0" applyFont="1" applyFill="1" applyBorder="1" applyAlignment="1">
      <alignment horizontal="left" vertical="center" wrapText="1"/>
    </xf>
    <xf numFmtId="164" fontId="13" fillId="2" borderId="24" xfId="0" applyNumberFormat="1" applyFont="1" applyFill="1" applyBorder="1" applyAlignment="1">
      <alignment horizontal="right" vertical="center" wrapText="1"/>
    </xf>
    <xf numFmtId="0" fontId="13" fillId="2" borderId="48" xfId="0" applyFont="1" applyFill="1" applyBorder="1"/>
    <xf numFmtId="1" fontId="13" fillId="2" borderId="48" xfId="0" applyNumberFormat="1" applyFont="1" applyFill="1" applyBorder="1" applyAlignment="1">
      <alignment horizontal="right" vertical="center" wrapText="1"/>
    </xf>
    <xf numFmtId="0" fontId="13" fillId="2" borderId="24" xfId="0" applyFont="1" applyFill="1" applyBorder="1" applyAlignment="1">
      <alignment horizontal="right" vertical="center" wrapText="1"/>
    </xf>
    <xf numFmtId="0" fontId="13" fillId="3" borderId="49" xfId="0" applyFont="1" applyFill="1" applyBorder="1" applyAlignment="1">
      <alignment horizontal="left" vertical="center" wrapText="1"/>
    </xf>
    <xf numFmtId="0" fontId="12" fillId="2" borderId="29" xfId="0" applyFont="1" applyFill="1" applyBorder="1" applyAlignment="1">
      <alignment horizontal="left" vertical="center"/>
    </xf>
    <xf numFmtId="164" fontId="12" fillId="2" borderId="16" xfId="0" applyNumberFormat="1" applyFont="1" applyFill="1" applyBorder="1" applyAlignment="1">
      <alignment horizontal="right" vertical="center"/>
    </xf>
    <xf numFmtId="0" fontId="12" fillId="2" borderId="29" xfId="0" applyFont="1" applyFill="1" applyBorder="1" applyAlignment="1">
      <alignment horizontal="left" vertical="center" wrapText="1"/>
    </xf>
    <xf numFmtId="0" fontId="2" fillId="2" borderId="1" xfId="0" applyFont="1" applyFill="1" applyBorder="1" applyAlignment="1">
      <alignment horizontal="left" vertical="center"/>
    </xf>
    <xf numFmtId="164" fontId="2" fillId="2" borderId="1" xfId="0" applyNumberFormat="1" applyFont="1" applyFill="1" applyBorder="1"/>
    <xf numFmtId="0" fontId="20" fillId="3" borderId="1" xfId="0" applyFont="1" applyFill="1" applyBorder="1" applyAlignment="1">
      <alignment horizontal="right" vertical="center" wrapText="1"/>
    </xf>
    <xf numFmtId="0" fontId="2" fillId="3" borderId="1" xfId="0" applyFont="1" applyFill="1" applyBorder="1" applyAlignment="1">
      <alignment wrapText="1"/>
    </xf>
    <xf numFmtId="1" fontId="21" fillId="3" borderId="1" xfId="0" applyNumberFormat="1" applyFont="1" applyFill="1" applyBorder="1" applyAlignment="1">
      <alignment horizontal="right" vertical="center" wrapText="1"/>
    </xf>
    <xf numFmtId="1" fontId="10" fillId="3" borderId="1" xfId="0" applyNumberFormat="1" applyFont="1" applyFill="1" applyBorder="1" applyAlignment="1">
      <alignment horizontal="right" vertical="center" wrapText="1"/>
    </xf>
    <xf numFmtId="166" fontId="12" fillId="3" borderId="47" xfId="0" applyNumberFormat="1" applyFont="1" applyFill="1" applyBorder="1" applyAlignment="1">
      <alignment horizontal="center" vertical="center" wrapText="1"/>
    </xf>
    <xf numFmtId="0" fontId="12" fillId="3" borderId="47" xfId="0" applyFont="1" applyFill="1" applyBorder="1" applyAlignment="1">
      <alignment horizontal="center" vertical="center" wrapText="1"/>
    </xf>
    <xf numFmtId="0" fontId="12" fillId="0" borderId="47" xfId="0" applyFont="1" applyBorder="1" applyAlignment="1">
      <alignment horizontal="center" vertical="center" wrapText="1"/>
    </xf>
    <xf numFmtId="0" fontId="12" fillId="2" borderId="47" xfId="0" applyFont="1" applyFill="1" applyBorder="1" applyAlignment="1">
      <alignment horizontal="center" vertical="center" wrapText="1"/>
    </xf>
    <xf numFmtId="1" fontId="12" fillId="3" borderId="47" xfId="0" applyNumberFormat="1" applyFont="1" applyFill="1" applyBorder="1" applyAlignment="1">
      <alignment horizontal="center" vertical="center" wrapText="1"/>
    </xf>
    <xf numFmtId="0" fontId="2" fillId="3" borderId="1" xfId="0" applyFont="1" applyFill="1" applyBorder="1" applyAlignment="1">
      <alignment horizontal="center" wrapText="1"/>
    </xf>
    <xf numFmtId="0" fontId="13" fillId="3" borderId="51" xfId="0" applyFont="1" applyFill="1" applyBorder="1" applyAlignment="1">
      <alignment horizontal="right" vertical="center" wrapText="1"/>
    </xf>
    <xf numFmtId="14" fontId="13" fillId="3" borderId="48" xfId="0" applyNumberFormat="1" applyFont="1" applyFill="1" applyBorder="1" applyAlignment="1">
      <alignment horizontal="right" vertical="center" wrapText="1"/>
    </xf>
    <xf numFmtId="17" fontId="13" fillId="3" borderId="51" xfId="0" applyNumberFormat="1" applyFont="1" applyFill="1" applyBorder="1" applyAlignment="1">
      <alignment horizontal="right" vertical="center" wrapText="1"/>
    </xf>
    <xf numFmtId="0" fontId="13" fillId="3" borderId="51" xfId="0" applyFont="1" applyFill="1" applyBorder="1" applyAlignment="1">
      <alignment horizontal="left" vertical="center" wrapText="1"/>
    </xf>
    <xf numFmtId="164" fontId="13" fillId="0" borderId="51" xfId="0" applyNumberFormat="1" applyFont="1" applyBorder="1" applyAlignment="1">
      <alignment horizontal="right" vertical="center" wrapText="1"/>
    </xf>
    <xf numFmtId="0" fontId="13" fillId="2" borderId="51" xfId="0" applyFont="1" applyFill="1" applyBorder="1" applyAlignment="1">
      <alignment horizontal="left" vertical="center" wrapText="1"/>
    </xf>
    <xf numFmtId="14" fontId="13" fillId="3" borderId="51" xfId="0" applyNumberFormat="1" applyFont="1" applyFill="1" applyBorder="1" applyAlignment="1">
      <alignment horizontal="right" vertical="center" wrapText="1"/>
    </xf>
    <xf numFmtId="1" fontId="13" fillId="0" borderId="52" xfId="0" applyNumberFormat="1" applyFont="1" applyBorder="1" applyAlignment="1">
      <alignment horizontal="right" vertical="center" wrapText="1"/>
    </xf>
    <xf numFmtId="0" fontId="2" fillId="3" borderId="53" xfId="0" applyFont="1" applyFill="1" applyBorder="1" applyAlignment="1">
      <alignment wrapText="1"/>
    </xf>
    <xf numFmtId="0" fontId="13" fillId="3" borderId="48" xfId="0" applyFont="1" applyFill="1" applyBorder="1" applyAlignment="1">
      <alignment horizontal="right" vertical="center" wrapText="1"/>
    </xf>
    <xf numFmtId="17" fontId="13" fillId="3" borderId="48" xfId="0" applyNumberFormat="1" applyFont="1" applyFill="1" applyBorder="1" applyAlignment="1">
      <alignment horizontal="right" vertical="center" wrapText="1"/>
    </xf>
    <xf numFmtId="0" fontId="13" fillId="3" borderId="48" xfId="0" applyFont="1" applyFill="1" applyBorder="1" applyAlignment="1">
      <alignment horizontal="left" vertical="center" wrapText="1"/>
    </xf>
    <xf numFmtId="164" fontId="13" fillId="0" borderId="48" xfId="0" applyNumberFormat="1" applyFont="1" applyBorder="1" applyAlignment="1">
      <alignment horizontal="right" vertical="center" wrapText="1"/>
    </xf>
    <xf numFmtId="0" fontId="13" fillId="2" borderId="48" xfId="0" applyFont="1" applyFill="1" applyBorder="1" applyAlignment="1">
      <alignment horizontal="left" vertical="center" wrapText="1"/>
    </xf>
    <xf numFmtId="3" fontId="13" fillId="3" borderId="48" xfId="0" applyNumberFormat="1" applyFont="1" applyFill="1" applyBorder="1" applyAlignment="1">
      <alignment horizontal="left" vertical="center" wrapText="1"/>
    </xf>
    <xf numFmtId="17" fontId="13" fillId="3" borderId="48" xfId="0" applyNumberFormat="1" applyFont="1" applyFill="1" applyBorder="1" applyAlignment="1">
      <alignment horizontal="left" vertical="center" wrapText="1"/>
    </xf>
    <xf numFmtId="1" fontId="13" fillId="3" borderId="48" xfId="0" applyNumberFormat="1" applyFont="1" applyFill="1" applyBorder="1" applyAlignment="1">
      <alignment horizontal="left" vertical="center" wrapText="1"/>
    </xf>
    <xf numFmtId="164" fontId="13" fillId="0" borderId="48" xfId="0" applyNumberFormat="1" applyFont="1" applyBorder="1" applyAlignment="1">
      <alignment horizontal="left" vertical="center" wrapText="1"/>
    </xf>
    <xf numFmtId="0" fontId="13" fillId="0" borderId="48" xfId="0" applyFont="1" applyBorder="1" applyAlignment="1">
      <alignment horizontal="right" vertical="center" wrapText="1"/>
    </xf>
    <xf numFmtId="14" fontId="13" fillId="0" borderId="48" xfId="0" applyNumberFormat="1" applyFont="1" applyBorder="1" applyAlignment="1">
      <alignment horizontal="right" vertical="center" wrapText="1"/>
    </xf>
    <xf numFmtId="17" fontId="13" fillId="0" borderId="48" xfId="0" applyNumberFormat="1" applyFont="1" applyBorder="1" applyAlignment="1">
      <alignment horizontal="right" vertical="center" wrapText="1"/>
    </xf>
    <xf numFmtId="0" fontId="13" fillId="0" borderId="48" xfId="0" applyFont="1" applyBorder="1" applyAlignment="1">
      <alignment horizontal="left" vertical="center" wrapText="1"/>
    </xf>
    <xf numFmtId="164" fontId="13" fillId="2" borderId="48" xfId="0" applyNumberFormat="1" applyFont="1" applyFill="1" applyBorder="1" applyAlignment="1">
      <alignment horizontal="right" vertical="center" wrapText="1"/>
    </xf>
    <xf numFmtId="167" fontId="12" fillId="3" borderId="47" xfId="0" applyNumberFormat="1" applyFont="1" applyFill="1" applyBorder="1" applyAlignment="1">
      <alignment horizontal="center" vertical="center" wrapText="1"/>
    </xf>
    <xf numFmtId="0" fontId="12" fillId="3" borderId="47" xfId="0" applyFont="1" applyFill="1" applyBorder="1" applyAlignment="1">
      <alignment horizontal="left" vertical="center" wrapText="1"/>
    </xf>
    <xf numFmtId="167" fontId="13" fillId="3" borderId="48" xfId="0" applyNumberFormat="1" applyFont="1" applyFill="1" applyBorder="1" applyAlignment="1">
      <alignment horizontal="left" vertical="center" wrapText="1"/>
    </xf>
    <xf numFmtId="14" fontId="13" fillId="3" borderId="48" xfId="0" applyNumberFormat="1" applyFont="1" applyFill="1" applyBorder="1" applyAlignment="1">
      <alignment horizontal="left" vertical="center" wrapText="1"/>
    </xf>
    <xf numFmtId="167" fontId="13" fillId="3" borderId="48" xfId="0" applyNumberFormat="1" applyFont="1" applyFill="1" applyBorder="1" applyAlignment="1">
      <alignment horizontal="right" vertical="center" wrapText="1"/>
    </xf>
    <xf numFmtId="0" fontId="22" fillId="3" borderId="1" xfId="0" applyFont="1" applyFill="1" applyBorder="1" applyAlignment="1">
      <alignment horizontal="right" vertical="center" wrapText="1"/>
    </xf>
    <xf numFmtId="0" fontId="22" fillId="3" borderId="1" xfId="0" applyFont="1" applyFill="1" applyBorder="1" applyAlignment="1">
      <alignment horizontal="left" vertical="center" wrapText="1"/>
    </xf>
    <xf numFmtId="167" fontId="2" fillId="3" borderId="1" xfId="0" applyNumberFormat="1" applyFont="1" applyFill="1" applyBorder="1" applyAlignment="1">
      <alignment horizontal="right" vertical="center" wrapText="1"/>
    </xf>
    <xf numFmtId="0" fontId="2" fillId="3"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3" fillId="2" borderId="1" xfId="0" applyFont="1" applyFill="1" applyBorder="1"/>
    <xf numFmtId="164" fontId="24" fillId="2" borderId="1" xfId="0" applyNumberFormat="1" applyFont="1" applyFill="1" applyBorder="1" applyAlignment="1">
      <alignment horizontal="left" wrapText="1"/>
    </xf>
    <xf numFmtId="0" fontId="13" fillId="2" borderId="53" xfId="0" applyFont="1" applyFill="1" applyBorder="1" applyAlignment="1">
      <alignment horizontal="center"/>
    </xf>
    <xf numFmtId="0" fontId="13" fillId="2" borderId="53" xfId="0" applyFont="1" applyFill="1" applyBorder="1" applyAlignment="1">
      <alignment horizontal="left" vertical="center" wrapText="1"/>
    </xf>
    <xf numFmtId="4" fontId="13" fillId="2" borderId="53" xfId="0" applyNumberFormat="1" applyFont="1" applyFill="1" applyBorder="1" applyAlignment="1">
      <alignment horizontal="right" vertical="center" wrapText="1"/>
    </xf>
    <xf numFmtId="0" fontId="13" fillId="2" borderId="53" xfId="0" applyFont="1" applyFill="1" applyBorder="1" applyAlignment="1">
      <alignment horizontal="right" vertical="center" wrapText="1"/>
    </xf>
    <xf numFmtId="14" fontId="13" fillId="2" borderId="53" xfId="0" applyNumberFormat="1" applyFont="1" applyFill="1" applyBorder="1" applyAlignment="1">
      <alignment horizontal="left" vertical="center"/>
    </xf>
    <xf numFmtId="0" fontId="13" fillId="2" borderId="48" xfId="0" applyFont="1" applyFill="1" applyBorder="1" applyAlignment="1">
      <alignment horizontal="center"/>
    </xf>
    <xf numFmtId="4" fontId="13" fillId="2" borderId="48" xfId="0" applyNumberFormat="1" applyFont="1" applyFill="1" applyBorder="1" applyAlignment="1">
      <alignment horizontal="right" vertical="center" wrapText="1"/>
    </xf>
    <xf numFmtId="0" fontId="13" fillId="2" borderId="48" xfId="0" applyFont="1" applyFill="1" applyBorder="1" applyAlignment="1">
      <alignment horizontal="right" vertical="center" wrapText="1"/>
    </xf>
    <xf numFmtId="14" fontId="13" fillId="2" borderId="48" xfId="0" applyNumberFormat="1" applyFont="1" applyFill="1" applyBorder="1" applyAlignment="1">
      <alignment horizontal="left" vertical="center"/>
    </xf>
    <xf numFmtId="0" fontId="25" fillId="3" borderId="1" xfId="0" applyFont="1" applyFill="1" applyBorder="1" applyAlignment="1">
      <alignment horizontal="center" vertical="center" wrapText="1"/>
    </xf>
    <xf numFmtId="0" fontId="11" fillId="3" borderId="1" xfId="0" applyFont="1" applyFill="1" applyBorder="1" applyAlignment="1">
      <alignment horizontal="center"/>
    </xf>
    <xf numFmtId="0" fontId="11" fillId="3" borderId="1" xfId="0" applyFont="1" applyFill="1" applyBorder="1" applyAlignment="1">
      <alignment horizontal="left"/>
    </xf>
    <xf numFmtId="0" fontId="10" fillId="2" borderId="48" xfId="0" applyFont="1" applyFill="1" applyBorder="1" applyAlignment="1">
      <alignment horizontal="left" vertical="center" wrapText="1"/>
    </xf>
    <xf numFmtId="0" fontId="11" fillId="2" borderId="48"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1" xfId="0" applyFont="1" applyFill="1" applyBorder="1" applyAlignment="1">
      <alignment wrapText="1"/>
    </xf>
    <xf numFmtId="0" fontId="11" fillId="2" borderId="1" xfId="0" applyFont="1" applyFill="1" applyBorder="1" applyAlignment="1">
      <alignment horizontal="left" vertical="center" wrapText="1"/>
    </xf>
    <xf numFmtId="14" fontId="11" fillId="3" borderId="1" xfId="0" applyNumberFormat="1" applyFont="1" applyFill="1" applyBorder="1" applyAlignment="1">
      <alignment horizontal="right" vertical="center"/>
    </xf>
    <xf numFmtId="4" fontId="11" fillId="3" borderId="1" xfId="0" applyNumberFormat="1" applyFont="1" applyFill="1" applyBorder="1" applyAlignment="1">
      <alignment horizontal="right" vertical="center"/>
    </xf>
    <xf numFmtId="0" fontId="12" fillId="3" borderId="29" xfId="0" applyFont="1" applyFill="1" applyBorder="1" applyAlignment="1">
      <alignment horizontal="left" vertical="center"/>
    </xf>
    <xf numFmtId="0" fontId="17" fillId="3" borderId="29" xfId="0" applyFont="1" applyFill="1" applyBorder="1" applyAlignment="1">
      <alignment horizontal="center" vertical="center"/>
    </xf>
    <xf numFmtId="0" fontId="17" fillId="2" borderId="29" xfId="0" applyFont="1" applyFill="1" applyBorder="1" applyAlignment="1">
      <alignment horizontal="left" vertical="center" wrapText="1"/>
    </xf>
    <xf numFmtId="164" fontId="15" fillId="3" borderId="29" xfId="0" applyNumberFormat="1" applyFont="1" applyFill="1" applyBorder="1" applyAlignment="1">
      <alignment horizontal="right" vertical="center"/>
    </xf>
    <xf numFmtId="4" fontId="12" fillId="3" borderId="1" xfId="0" applyNumberFormat="1" applyFont="1" applyFill="1" applyBorder="1" applyAlignment="1">
      <alignment horizontal="right" vertical="center"/>
    </xf>
    <xf numFmtId="4" fontId="12" fillId="3" borderId="1" xfId="0" applyNumberFormat="1" applyFont="1" applyFill="1" applyBorder="1" applyAlignment="1">
      <alignment horizontal="right" vertical="center" wrapText="1"/>
    </xf>
    <xf numFmtId="0" fontId="17" fillId="3" borderId="39" xfId="0" applyFont="1" applyFill="1" applyBorder="1" applyAlignment="1">
      <alignment horizontal="left" vertical="center"/>
    </xf>
    <xf numFmtId="0" fontId="17" fillId="2" borderId="39" xfId="0" applyFont="1" applyFill="1" applyBorder="1" applyAlignment="1">
      <alignment horizontal="left" vertical="center" wrapText="1"/>
    </xf>
    <xf numFmtId="10" fontId="15" fillId="2" borderId="27" xfId="0" applyNumberFormat="1" applyFont="1" applyFill="1" applyBorder="1" applyAlignment="1">
      <alignment horizontal="right" vertical="center"/>
    </xf>
    <xf numFmtId="0" fontId="17" fillId="2" borderId="1" xfId="0" applyFont="1" applyFill="1" applyBorder="1" applyAlignment="1">
      <alignment horizontal="left" vertical="center" wrapText="1"/>
    </xf>
    <xf numFmtId="14" fontId="13" fillId="0" borderId="53" xfId="0" applyNumberFormat="1" applyFont="1" applyBorder="1" applyAlignment="1">
      <alignment horizontal="left" vertical="center"/>
    </xf>
    <xf numFmtId="0" fontId="10" fillId="3" borderId="3" xfId="0" applyFont="1" applyFill="1" applyBorder="1" applyAlignment="1">
      <alignment horizontal="center" vertical="center"/>
    </xf>
    <xf numFmtId="0" fontId="9" fillId="0" borderId="4" xfId="0" applyFont="1" applyBorder="1"/>
    <xf numFmtId="0" fontId="9" fillId="0" borderId="5" xfId="0" applyFont="1" applyBorder="1"/>
    <xf numFmtId="0" fontId="2" fillId="3" borderId="3" xfId="0" applyFont="1" applyFill="1" applyBorder="1" applyAlignment="1">
      <alignment horizontal="left" vertical="center" wrapText="1"/>
    </xf>
    <xf numFmtId="0" fontId="5" fillId="3" borderId="3" xfId="0" applyFont="1" applyFill="1" applyBorder="1" applyAlignment="1">
      <alignment horizontal="center" vertical="center" wrapText="1"/>
    </xf>
    <xf numFmtId="0" fontId="5" fillId="3" borderId="3" xfId="0" applyFont="1" applyFill="1" applyBorder="1" applyAlignment="1">
      <alignment horizontal="center" vertical="center"/>
    </xf>
    <xf numFmtId="0" fontId="10" fillId="3" borderId="6" xfId="0" applyFont="1" applyFill="1" applyBorder="1" applyAlignment="1">
      <alignment horizontal="center" vertical="center"/>
    </xf>
    <xf numFmtId="0" fontId="9" fillId="0" borderId="7" xfId="0" applyFont="1" applyBorder="1"/>
    <xf numFmtId="0" fontId="2" fillId="2" borderId="3" xfId="0" applyFont="1" applyFill="1" applyBorder="1" applyAlignment="1">
      <alignment horizontal="left" wrapText="1"/>
    </xf>
    <xf numFmtId="0" fontId="10" fillId="2" borderId="3"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9" fillId="0" borderId="21" xfId="0" applyFont="1" applyBorder="1"/>
    <xf numFmtId="0" fontId="14" fillId="2" borderId="18" xfId="0" applyFont="1" applyFill="1" applyBorder="1" applyAlignment="1">
      <alignment horizontal="center" vertical="center" wrapText="1"/>
    </xf>
    <xf numFmtId="0" fontId="9" fillId="0" borderId="22" xfId="0" applyFont="1" applyBorder="1"/>
    <xf numFmtId="0" fontId="17" fillId="2" borderId="31" xfId="0" applyFont="1" applyFill="1" applyBorder="1" applyAlignment="1">
      <alignment horizontal="left" vertical="center" wrapText="1"/>
    </xf>
    <xf numFmtId="0" fontId="9" fillId="0" borderId="33" xfId="0" applyFont="1" applyBorder="1"/>
    <xf numFmtId="0" fontId="17" fillId="2" borderId="40" xfId="0" applyFont="1" applyFill="1" applyBorder="1" applyAlignment="1">
      <alignment horizontal="center" vertical="center" wrapText="1"/>
    </xf>
    <xf numFmtId="0" fontId="9" fillId="0" borderId="41" xfId="0" applyFont="1" applyBorder="1"/>
    <xf numFmtId="0" fontId="5" fillId="2" borderId="3"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9" fillId="0" borderId="32" xfId="0" applyFont="1" applyBorder="1"/>
    <xf numFmtId="0" fontId="16" fillId="2" borderId="34" xfId="0" applyFont="1" applyFill="1" applyBorder="1" applyAlignment="1">
      <alignment horizontal="left" vertical="center" wrapText="1"/>
    </xf>
    <xf numFmtId="0" fontId="9" fillId="0" borderId="36" xfId="0" applyFont="1" applyBorder="1"/>
    <xf numFmtId="0" fontId="9" fillId="0" borderId="37" xfId="0" applyFont="1" applyBorder="1"/>
    <xf numFmtId="0" fontId="17" fillId="2" borderId="35" xfId="0" applyFont="1" applyFill="1" applyBorder="1" applyAlignment="1">
      <alignment horizontal="left" vertical="center" wrapText="1"/>
    </xf>
    <xf numFmtId="0" fontId="17" fillId="2" borderId="34"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0" fillId="3" borderId="42" xfId="0" applyFont="1" applyFill="1" applyBorder="1" applyAlignment="1">
      <alignment horizontal="center" vertical="center"/>
    </xf>
    <xf numFmtId="0" fontId="9" fillId="0" borderId="43" xfId="0" applyFont="1" applyBorder="1"/>
    <xf numFmtId="0" fontId="9" fillId="0" borderId="44" xfId="0" applyFont="1" applyBorder="1"/>
    <xf numFmtId="4" fontId="12" fillId="3" borderId="35" xfId="0" applyNumberFormat="1" applyFont="1" applyFill="1" applyBorder="1" applyAlignment="1">
      <alignment horizontal="center" vertical="center"/>
    </xf>
    <xf numFmtId="4" fontId="12" fillId="3" borderId="35" xfId="0" applyNumberFormat="1" applyFont="1" applyFill="1" applyBorder="1" applyAlignment="1">
      <alignment horizontal="center" vertical="center" wrapText="1"/>
    </xf>
    <xf numFmtId="0" fontId="14" fillId="3" borderId="45" xfId="0" applyFont="1" applyFill="1" applyBorder="1" applyAlignment="1">
      <alignment horizontal="left" vertical="center"/>
    </xf>
    <xf numFmtId="0" fontId="9" fillId="0" borderId="46" xfId="0" applyFont="1" applyBorder="1"/>
    <xf numFmtId="0" fontId="14" fillId="2" borderId="31" xfId="0" applyFont="1" applyFill="1" applyBorder="1" applyAlignment="1">
      <alignment horizontal="left" vertical="center"/>
    </xf>
    <xf numFmtId="164" fontId="14" fillId="3" borderId="35" xfId="0" applyNumberFormat="1" applyFont="1" applyFill="1" applyBorder="1" applyAlignment="1">
      <alignment horizontal="center" vertical="center"/>
    </xf>
    <xf numFmtId="0" fontId="12" fillId="2" borderId="31" xfId="0" applyFont="1" applyFill="1" applyBorder="1" applyAlignment="1">
      <alignment horizontal="left" vertical="center"/>
    </xf>
    <xf numFmtId="0" fontId="9" fillId="0" borderId="50" xfId="0" applyFont="1" applyBorder="1"/>
    <xf numFmtId="0" fontId="2" fillId="2" borderId="3" xfId="0" applyFont="1" applyFill="1" applyBorder="1" applyAlignment="1">
      <alignment horizontal="left" vertical="center" wrapText="1"/>
    </xf>
    <xf numFmtId="0" fontId="10" fillId="2" borderId="42" xfId="0" applyFont="1" applyFill="1" applyBorder="1" applyAlignment="1">
      <alignment horizontal="center" vertical="center" wrapText="1"/>
    </xf>
    <xf numFmtId="0" fontId="12" fillId="2" borderId="31" xfId="0" applyFont="1" applyFill="1" applyBorder="1" applyAlignment="1">
      <alignment horizontal="left" vertical="center" wrapText="1"/>
    </xf>
    <xf numFmtId="0" fontId="10" fillId="3" borderId="4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11" fillId="3" borderId="34" xfId="0" applyFont="1" applyFill="1" applyBorder="1" applyAlignment="1">
      <alignment horizontal="center" wrapText="1"/>
    </xf>
    <xf numFmtId="0" fontId="9" fillId="0" borderId="5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4810125</xdr:colOff>
      <xdr:row>2</xdr:row>
      <xdr:rowOff>28575</xdr:rowOff>
    </xdr:from>
    <xdr:ext cx="1247775" cy="1019175"/>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4248150</xdr:colOff>
      <xdr:row>4</xdr:row>
      <xdr:rowOff>476250</xdr:rowOff>
    </xdr:from>
    <xdr:ext cx="2181225" cy="1971675"/>
    <xdr:pic>
      <xdr:nvPicPr>
        <xdr:cNvPr id="3" name="image1.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3810000</xdr:colOff>
      <xdr:row>1</xdr:row>
      <xdr:rowOff>180975</xdr:rowOff>
    </xdr:from>
    <xdr:to>
      <xdr:col>0</xdr:col>
      <xdr:colOff>5086190</xdr:colOff>
      <xdr:row>7</xdr:row>
      <xdr:rowOff>18854</xdr:rowOff>
    </xdr:to>
    <xdr:pic>
      <xdr:nvPicPr>
        <xdr:cNvPr id="3" name="Imagem 2">
          <a:extLst>
            <a:ext uri="{FF2B5EF4-FFF2-40B4-BE49-F238E27FC236}">
              <a16:creationId xmlns:a16="http://schemas.microsoft.com/office/drawing/2014/main" id="{7A7F6CCC-10C2-0B86-FE70-148F447C68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00" y="342900"/>
          <a:ext cx="1276190" cy="1571429"/>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CDDC"/>
  </sheetPr>
  <dimension ref="A1:Z1000"/>
  <sheetViews>
    <sheetView workbookViewId="0">
      <selection activeCell="J15" sqref="J15"/>
    </sheetView>
  </sheetViews>
  <sheetFormatPr defaultColWidth="12.5703125" defaultRowHeight="15" customHeight="1" x14ac:dyDescent="0.2"/>
  <cols>
    <col min="1" max="1" width="159.85546875" customWidth="1"/>
    <col min="2" max="6" width="9.140625" customWidth="1"/>
    <col min="7" max="26" width="8.5703125" customWidth="1"/>
  </cols>
  <sheetData>
    <row r="1" spans="1:26" ht="60" customHeight="1" x14ac:dyDescent="0.2">
      <c r="A1" s="1" t="s">
        <v>629</v>
      </c>
    </row>
    <row r="2" spans="1:26" ht="12.75" customHeight="1" x14ac:dyDescent="0.2">
      <c r="A2" s="3"/>
    </row>
    <row r="3" spans="1:26" ht="63" customHeight="1" x14ac:dyDescent="0.2">
      <c r="A3" s="4"/>
    </row>
    <row r="4" spans="1:26" ht="12.75" customHeight="1" x14ac:dyDescent="0.2">
      <c r="A4" s="5"/>
    </row>
    <row r="5" spans="1:26" ht="41.25" customHeight="1" x14ac:dyDescent="0.2">
      <c r="A5" s="1" t="s">
        <v>0</v>
      </c>
    </row>
    <row r="6" spans="1:26" ht="12.75" customHeight="1" x14ac:dyDescent="0.25">
      <c r="A6" s="6"/>
    </row>
    <row r="7" spans="1:26" ht="12.75" customHeight="1" x14ac:dyDescent="0.25">
      <c r="A7" s="7"/>
    </row>
    <row r="8" spans="1:26" ht="12.75" customHeight="1" x14ac:dyDescent="0.25">
      <c r="A8" s="8"/>
    </row>
    <row r="9" spans="1:26" ht="12.75" customHeight="1" x14ac:dyDescent="0.25">
      <c r="A9" s="9"/>
    </row>
    <row r="10" spans="1:26" ht="57" customHeight="1" x14ac:dyDescent="0.2">
      <c r="A10" s="4"/>
    </row>
    <row r="11" spans="1:26" ht="12.75" customHeight="1" x14ac:dyDescent="0.2">
      <c r="A11" s="2"/>
    </row>
    <row r="12" spans="1:26" ht="12.75" customHeight="1" x14ac:dyDescent="0.2">
      <c r="A12" s="2"/>
    </row>
    <row r="13" spans="1:26" ht="24.75" customHeight="1" x14ac:dyDescent="0.2">
      <c r="A13" s="10"/>
    </row>
    <row r="14" spans="1:26" ht="24.75" customHeight="1" x14ac:dyDescent="0.2">
      <c r="A14" s="10"/>
    </row>
    <row r="15" spans="1:26" ht="30" customHeight="1" x14ac:dyDescent="0.2">
      <c r="A15" s="12" t="s">
        <v>1</v>
      </c>
    </row>
    <row r="16" spans="1:26" ht="12.75" customHeight="1" x14ac:dyDescent="0.2">
      <c r="A16" s="2"/>
    </row>
    <row r="17" spans="1:26" ht="12.75" customHeight="1" x14ac:dyDescent="0.25">
      <c r="A17" s="13" t="s">
        <v>2</v>
      </c>
    </row>
  </sheetData>
  <printOptions horizontalCentered="1" verticalCentered="1"/>
  <pageMargins left="0.19685039370078741" right="0.19685039370078741" top="0.59055118110236227" bottom="0.59055118110236227" header="0" footer="0"/>
  <pageSetup paperSize="9" scale="90" pageOrder="overThenDown"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F7F7F"/>
    <pageSetUpPr fitToPage="1"/>
  </sheetPr>
  <dimension ref="A1:Z1003"/>
  <sheetViews>
    <sheetView showGridLines="0" workbookViewId="0">
      <pane ySplit="4" topLeftCell="A5" activePane="bottomLeft" state="frozen"/>
      <selection pane="bottomLeft" activeCell="K19" sqref="K19"/>
    </sheetView>
  </sheetViews>
  <sheetFormatPr defaultColWidth="12.5703125" defaultRowHeight="15" customHeight="1" x14ac:dyDescent="0.2"/>
  <cols>
    <col min="1" max="1" width="4" customWidth="1"/>
    <col min="2" max="2" width="29.85546875" customWidth="1"/>
    <col min="3" max="3" width="36.7109375" customWidth="1"/>
    <col min="4" max="4" width="13.7109375" customWidth="1"/>
    <col min="5" max="5" width="11" customWidth="1"/>
    <col min="6" max="6" width="15.5703125" customWidth="1"/>
    <col min="7" max="7" width="13.7109375" customWidth="1"/>
    <col min="8" max="8" width="10.5703125" customWidth="1"/>
    <col min="9" max="9" width="19.7109375" customWidth="1"/>
    <col min="10" max="11" width="11.28515625" customWidth="1"/>
    <col min="12" max="13" width="9.140625" customWidth="1"/>
    <col min="14" max="15" width="9.140625" hidden="1" customWidth="1"/>
    <col min="16" max="16" width="9.140625" customWidth="1"/>
    <col min="17" max="26" width="8.5703125" customWidth="1"/>
  </cols>
  <sheetData>
    <row r="1" spans="1:26" ht="35.25" customHeight="1" x14ac:dyDescent="0.25">
      <c r="A1" s="354" t="str">
        <f>Capa!A1</f>
        <v>Termo de Parceria nº 052/2023 celebrado entre o Secretaria de Estado de Desenvolvimento Social e a Federação de Esportes Estudantis de Minas Gerais com interveniência da Secretaria de Estado de Educação</v>
      </c>
      <c r="B1" s="313"/>
      <c r="C1" s="313"/>
      <c r="D1" s="313"/>
      <c r="E1" s="313"/>
      <c r="F1" s="313"/>
      <c r="G1" s="313"/>
      <c r="H1" s="313"/>
      <c r="I1" s="313"/>
      <c r="J1" s="313"/>
      <c r="K1" s="314"/>
      <c r="L1" s="14"/>
      <c r="M1" s="14"/>
      <c r="N1" s="14"/>
      <c r="O1" s="14"/>
    </row>
    <row r="2" spans="1:26" ht="15.75" x14ac:dyDescent="0.25">
      <c r="A2" s="354" t="str">
        <f>Capa!A5</f>
        <v>Relatório Financeiro 2024</v>
      </c>
      <c r="B2" s="313"/>
      <c r="C2" s="313"/>
      <c r="D2" s="313"/>
      <c r="E2" s="313"/>
      <c r="F2" s="313"/>
      <c r="G2" s="313"/>
      <c r="H2" s="313"/>
      <c r="I2" s="313"/>
      <c r="J2" s="313"/>
      <c r="K2" s="314"/>
      <c r="L2" s="14"/>
      <c r="M2" s="14"/>
      <c r="N2" s="14"/>
      <c r="O2" s="14"/>
    </row>
    <row r="3" spans="1:26" ht="25.5" customHeight="1" x14ac:dyDescent="0.25">
      <c r="A3" s="355" t="str">
        <f>"Tabela 9 - Lista de Trabalhadores e Estagiários com Vínculo ao Termo de Parceria em 20"&amp;RIGHT(Capa!A5,2)</f>
        <v>Tabela 9 - Lista de Trabalhadores e Estagiários com Vínculo ao Termo de Parceria em 2024</v>
      </c>
      <c r="B3" s="313"/>
      <c r="C3" s="313"/>
      <c r="D3" s="313"/>
      <c r="E3" s="313"/>
      <c r="F3" s="313"/>
      <c r="G3" s="313"/>
      <c r="H3" s="313"/>
      <c r="I3" s="313"/>
      <c r="J3" s="313"/>
      <c r="K3" s="314"/>
      <c r="L3" s="280"/>
      <c r="M3" s="280"/>
      <c r="N3" s="281" t="s">
        <v>447</v>
      </c>
      <c r="O3" s="281" t="s">
        <v>448</v>
      </c>
    </row>
    <row r="4" spans="1:26" ht="46.5" customHeight="1" x14ac:dyDescent="0.25">
      <c r="A4" s="218" t="s">
        <v>39</v>
      </c>
      <c r="B4" s="218" t="s">
        <v>449</v>
      </c>
      <c r="C4" s="218" t="s">
        <v>450</v>
      </c>
      <c r="D4" s="218" t="s">
        <v>451</v>
      </c>
      <c r="E4" s="218" t="s">
        <v>452</v>
      </c>
      <c r="F4" s="218" t="s">
        <v>453</v>
      </c>
      <c r="G4" s="218" t="s">
        <v>454</v>
      </c>
      <c r="H4" s="218" t="s">
        <v>455</v>
      </c>
      <c r="I4" s="219" t="s">
        <v>456</v>
      </c>
      <c r="J4" s="219" t="s">
        <v>457</v>
      </c>
      <c r="K4" s="219" t="s">
        <v>458</v>
      </c>
      <c r="L4" s="280"/>
      <c r="M4" s="280"/>
      <c r="N4" s="280"/>
      <c r="O4" s="280"/>
    </row>
    <row r="5" spans="1:26" ht="24" x14ac:dyDescent="0.25">
      <c r="A5" s="282">
        <v>1</v>
      </c>
      <c r="B5" s="283" t="s">
        <v>459</v>
      </c>
      <c r="C5" s="260" t="s">
        <v>367</v>
      </c>
      <c r="D5" s="283" t="s">
        <v>460</v>
      </c>
      <c r="E5" s="283" t="s">
        <v>447</v>
      </c>
      <c r="F5" s="284" t="s">
        <v>368</v>
      </c>
      <c r="G5" s="284">
        <v>3030</v>
      </c>
      <c r="H5" s="285" t="s">
        <v>461</v>
      </c>
      <c r="I5" s="283" t="s">
        <v>462</v>
      </c>
      <c r="J5" s="286">
        <v>45034</v>
      </c>
      <c r="K5" s="286" t="s">
        <v>368</v>
      </c>
      <c r="L5" s="280"/>
      <c r="M5" s="280"/>
      <c r="N5" s="280"/>
      <c r="O5" s="280"/>
    </row>
    <row r="6" spans="1:26" x14ac:dyDescent="0.25">
      <c r="A6" s="287">
        <v>2</v>
      </c>
      <c r="B6" s="260" t="s">
        <v>463</v>
      </c>
      <c r="C6" s="260" t="s">
        <v>371</v>
      </c>
      <c r="D6" s="260" t="s">
        <v>464</v>
      </c>
      <c r="E6" s="283" t="s">
        <v>447</v>
      </c>
      <c r="F6" s="284" t="s">
        <v>368</v>
      </c>
      <c r="G6" s="284">
        <v>3650</v>
      </c>
      <c r="H6" s="285" t="s">
        <v>461</v>
      </c>
      <c r="I6" s="283" t="s">
        <v>462</v>
      </c>
      <c r="J6" s="286">
        <v>45034</v>
      </c>
      <c r="K6" s="286" t="s">
        <v>368</v>
      </c>
      <c r="L6" s="280"/>
      <c r="M6" s="280"/>
      <c r="N6" s="280"/>
      <c r="O6" s="280"/>
    </row>
    <row r="7" spans="1:26" x14ac:dyDescent="0.25">
      <c r="A7" s="287">
        <v>3</v>
      </c>
      <c r="B7" s="260" t="s">
        <v>465</v>
      </c>
      <c r="C7" s="260" t="s">
        <v>386</v>
      </c>
      <c r="D7" s="260" t="s">
        <v>466</v>
      </c>
      <c r="E7" s="283" t="s">
        <v>447</v>
      </c>
      <c r="F7" s="284" t="s">
        <v>368</v>
      </c>
      <c r="G7" s="284">
        <v>6900</v>
      </c>
      <c r="H7" s="285" t="s">
        <v>461</v>
      </c>
      <c r="I7" s="283" t="s">
        <v>462</v>
      </c>
      <c r="J7" s="286">
        <v>45034</v>
      </c>
      <c r="K7" s="286" t="s">
        <v>368</v>
      </c>
      <c r="L7" s="280"/>
      <c r="M7" s="280"/>
      <c r="N7" s="280"/>
      <c r="O7" s="280"/>
    </row>
    <row r="8" spans="1:26" x14ac:dyDescent="0.25">
      <c r="A8" s="287">
        <v>4</v>
      </c>
      <c r="B8" s="260" t="s">
        <v>459</v>
      </c>
      <c r="C8" s="260" t="s">
        <v>372</v>
      </c>
      <c r="D8" s="260" t="s">
        <v>467</v>
      </c>
      <c r="E8" s="283" t="s">
        <v>447</v>
      </c>
      <c r="F8" s="284" t="s">
        <v>368</v>
      </c>
      <c r="G8" s="284">
        <v>3030</v>
      </c>
      <c r="H8" s="285" t="s">
        <v>461</v>
      </c>
      <c r="I8" s="283" t="s">
        <v>462</v>
      </c>
      <c r="J8" s="286">
        <v>45034</v>
      </c>
      <c r="K8" s="286" t="s">
        <v>368</v>
      </c>
      <c r="L8" s="280"/>
      <c r="M8" s="280"/>
      <c r="N8" s="280"/>
      <c r="O8" s="280"/>
    </row>
    <row r="9" spans="1:26" x14ac:dyDescent="0.25">
      <c r="A9" s="287">
        <v>5</v>
      </c>
      <c r="B9" s="260" t="s">
        <v>463</v>
      </c>
      <c r="C9" s="260" t="s">
        <v>387</v>
      </c>
      <c r="D9" s="260" t="s">
        <v>468</v>
      </c>
      <c r="E9" s="283" t="s">
        <v>447</v>
      </c>
      <c r="F9" s="284" t="s">
        <v>368</v>
      </c>
      <c r="G9" s="284">
        <v>3650</v>
      </c>
      <c r="H9" s="285" t="s">
        <v>461</v>
      </c>
      <c r="I9" s="283" t="s">
        <v>462</v>
      </c>
      <c r="J9" s="286">
        <v>45034</v>
      </c>
      <c r="K9" s="311">
        <v>45293</v>
      </c>
      <c r="L9" s="280"/>
      <c r="M9" s="280"/>
      <c r="N9" s="280"/>
      <c r="O9" s="280"/>
    </row>
    <row r="10" spans="1:26" x14ac:dyDescent="0.25">
      <c r="A10" s="287">
        <v>6</v>
      </c>
      <c r="B10" s="260" t="s">
        <v>459</v>
      </c>
      <c r="C10" s="260" t="s">
        <v>374</v>
      </c>
      <c r="D10" s="260" t="s">
        <v>469</v>
      </c>
      <c r="E10" s="283" t="s">
        <v>447</v>
      </c>
      <c r="F10" s="284" t="s">
        <v>368</v>
      </c>
      <c r="G10" s="284">
        <v>3030</v>
      </c>
      <c r="H10" s="285" t="s">
        <v>461</v>
      </c>
      <c r="I10" s="283" t="s">
        <v>462</v>
      </c>
      <c r="J10" s="286">
        <v>45034</v>
      </c>
      <c r="K10" s="311" t="s">
        <v>368</v>
      </c>
      <c r="L10" s="280"/>
      <c r="M10" s="280"/>
      <c r="N10" s="280"/>
      <c r="O10" s="280"/>
    </row>
    <row r="11" spans="1:26" x14ac:dyDescent="0.25">
      <c r="A11" s="287">
        <v>7</v>
      </c>
      <c r="B11" s="260" t="s">
        <v>470</v>
      </c>
      <c r="C11" s="260" t="s">
        <v>373</v>
      </c>
      <c r="D11" s="260" t="s">
        <v>471</v>
      </c>
      <c r="E11" s="283" t="s">
        <v>447</v>
      </c>
      <c r="F11" s="284" t="s">
        <v>368</v>
      </c>
      <c r="G11" s="284">
        <v>1800</v>
      </c>
      <c r="H11" s="285" t="s">
        <v>461</v>
      </c>
      <c r="I11" s="283" t="s">
        <v>462</v>
      </c>
      <c r="J11" s="286">
        <v>45034</v>
      </c>
      <c r="K11" s="311" t="s">
        <v>368</v>
      </c>
      <c r="L11" s="280"/>
      <c r="M11" s="280"/>
      <c r="N11" s="280"/>
      <c r="O11" s="280"/>
    </row>
    <row r="12" spans="1:26" x14ac:dyDescent="0.25">
      <c r="A12" s="287">
        <v>8</v>
      </c>
      <c r="B12" s="260" t="s">
        <v>472</v>
      </c>
      <c r="C12" s="260" t="s">
        <v>388</v>
      </c>
      <c r="D12" s="260" t="s">
        <v>473</v>
      </c>
      <c r="E12" s="283" t="s">
        <v>447</v>
      </c>
      <c r="F12" s="284" t="s">
        <v>368</v>
      </c>
      <c r="G12" s="284">
        <v>5150</v>
      </c>
      <c r="H12" s="285" t="s">
        <v>461</v>
      </c>
      <c r="I12" s="283" t="s">
        <v>462</v>
      </c>
      <c r="J12" s="286">
        <v>45034</v>
      </c>
      <c r="K12" s="311" t="s">
        <v>368</v>
      </c>
      <c r="L12" s="280"/>
      <c r="M12" s="280"/>
      <c r="N12" s="280"/>
      <c r="O12" s="280"/>
    </row>
    <row r="13" spans="1:26" x14ac:dyDescent="0.25">
      <c r="A13" s="287">
        <v>9</v>
      </c>
      <c r="B13" s="260" t="s">
        <v>474</v>
      </c>
      <c r="C13" s="260" t="s">
        <v>375</v>
      </c>
      <c r="D13" s="260" t="s">
        <v>475</v>
      </c>
      <c r="E13" s="283" t="s">
        <v>447</v>
      </c>
      <c r="F13" s="284" t="s">
        <v>368</v>
      </c>
      <c r="G13" s="284">
        <v>6900</v>
      </c>
      <c r="H13" s="285" t="s">
        <v>461</v>
      </c>
      <c r="I13" s="283" t="s">
        <v>462</v>
      </c>
      <c r="J13" s="286">
        <v>45034</v>
      </c>
      <c r="K13" s="311" t="s">
        <v>368</v>
      </c>
      <c r="L13" s="280"/>
      <c r="M13" s="280"/>
      <c r="N13" s="280"/>
      <c r="O13" s="280"/>
    </row>
    <row r="14" spans="1:26" x14ac:dyDescent="0.25">
      <c r="A14" s="287">
        <v>10</v>
      </c>
      <c r="B14" s="260" t="s">
        <v>476</v>
      </c>
      <c r="C14" s="260" t="s">
        <v>390</v>
      </c>
      <c r="D14" s="260" t="s">
        <v>477</v>
      </c>
      <c r="E14" s="283" t="s">
        <v>447</v>
      </c>
      <c r="F14" s="284" t="s">
        <v>368</v>
      </c>
      <c r="G14" s="284">
        <v>6900</v>
      </c>
      <c r="H14" s="285" t="s">
        <v>461</v>
      </c>
      <c r="I14" s="283" t="s">
        <v>462</v>
      </c>
      <c r="J14" s="286">
        <v>45034</v>
      </c>
      <c r="K14" s="311" t="s">
        <v>368</v>
      </c>
      <c r="L14" s="280"/>
      <c r="M14" s="280"/>
      <c r="N14" s="280"/>
      <c r="O14" s="280"/>
    </row>
    <row r="15" spans="1:26" x14ac:dyDescent="0.25">
      <c r="A15" s="287">
        <v>11</v>
      </c>
      <c r="B15" s="260" t="s">
        <v>478</v>
      </c>
      <c r="C15" s="260" t="s">
        <v>377</v>
      </c>
      <c r="D15" s="280" t="s">
        <v>479</v>
      </c>
      <c r="E15" s="283" t="s">
        <v>447</v>
      </c>
      <c r="F15" s="284" t="s">
        <v>368</v>
      </c>
      <c r="G15" s="284">
        <v>2450</v>
      </c>
      <c r="H15" s="285" t="s">
        <v>461</v>
      </c>
      <c r="I15" s="283" t="s">
        <v>462</v>
      </c>
      <c r="J15" s="286">
        <v>45034</v>
      </c>
      <c r="K15" s="311" t="s">
        <v>368</v>
      </c>
      <c r="L15" s="280"/>
      <c r="M15" s="280"/>
      <c r="N15" s="280"/>
      <c r="O15" s="280"/>
    </row>
    <row r="16" spans="1:26" x14ac:dyDescent="0.25">
      <c r="A16" s="287">
        <v>12</v>
      </c>
      <c r="B16" s="260" t="s">
        <v>480</v>
      </c>
      <c r="C16" s="260" t="s">
        <v>378</v>
      </c>
      <c r="D16" s="260" t="s">
        <v>481</v>
      </c>
      <c r="E16" s="283" t="s">
        <v>447</v>
      </c>
      <c r="F16" s="284" t="s">
        <v>368</v>
      </c>
      <c r="G16" s="284">
        <v>5200</v>
      </c>
      <c r="H16" s="285" t="s">
        <v>461</v>
      </c>
      <c r="I16" s="283" t="s">
        <v>462</v>
      </c>
      <c r="J16" s="286">
        <v>45034</v>
      </c>
      <c r="K16" s="311" t="s">
        <v>368</v>
      </c>
      <c r="L16" s="280"/>
      <c r="M16" s="280"/>
      <c r="N16" s="280"/>
      <c r="O16" s="280"/>
    </row>
    <row r="17" spans="1:26" x14ac:dyDescent="0.25">
      <c r="A17" s="287">
        <v>13</v>
      </c>
      <c r="B17" s="260" t="s">
        <v>482</v>
      </c>
      <c r="C17" s="260" t="s">
        <v>483</v>
      </c>
      <c r="D17" s="260" t="s">
        <v>484</v>
      </c>
      <c r="E17" s="283" t="s">
        <v>447</v>
      </c>
      <c r="F17" s="284" t="s">
        <v>368</v>
      </c>
      <c r="G17" s="284">
        <v>5475</v>
      </c>
      <c r="H17" s="285" t="s">
        <v>461</v>
      </c>
      <c r="I17" s="283" t="s">
        <v>462</v>
      </c>
      <c r="J17" s="286">
        <v>45034</v>
      </c>
      <c r="K17" s="311" t="s">
        <v>368</v>
      </c>
      <c r="L17" s="280"/>
      <c r="M17" s="280"/>
      <c r="N17" s="280"/>
      <c r="O17" s="280"/>
    </row>
    <row r="18" spans="1:26" x14ac:dyDescent="0.25">
      <c r="A18" s="287">
        <v>14</v>
      </c>
      <c r="B18" s="260" t="s">
        <v>463</v>
      </c>
      <c r="C18" s="260" t="s">
        <v>382</v>
      </c>
      <c r="D18" s="260" t="s">
        <v>485</v>
      </c>
      <c r="E18" s="283" t="s">
        <v>447</v>
      </c>
      <c r="F18" s="284" t="s">
        <v>368</v>
      </c>
      <c r="G18" s="284">
        <v>3650</v>
      </c>
      <c r="H18" s="285" t="s">
        <v>461</v>
      </c>
      <c r="I18" s="283" t="s">
        <v>462</v>
      </c>
      <c r="J18" s="286">
        <v>45034</v>
      </c>
      <c r="K18" s="311" t="s">
        <v>368</v>
      </c>
      <c r="L18" s="280"/>
      <c r="M18" s="280"/>
      <c r="N18" s="280"/>
      <c r="O18" s="280"/>
    </row>
    <row r="19" spans="1:26" x14ac:dyDescent="0.25">
      <c r="A19" s="287">
        <v>15</v>
      </c>
      <c r="B19" s="260" t="s">
        <v>478</v>
      </c>
      <c r="C19" s="260" t="s">
        <v>381</v>
      </c>
      <c r="D19" s="260" t="s">
        <v>486</v>
      </c>
      <c r="E19" s="283" t="s">
        <v>447</v>
      </c>
      <c r="F19" s="284" t="s">
        <v>368</v>
      </c>
      <c r="G19" s="284">
        <v>2450</v>
      </c>
      <c r="H19" s="285" t="s">
        <v>461</v>
      </c>
      <c r="I19" s="283" t="s">
        <v>462</v>
      </c>
      <c r="J19" s="286">
        <v>45034</v>
      </c>
      <c r="K19" s="311" t="s">
        <v>368</v>
      </c>
      <c r="L19" s="280"/>
      <c r="M19" s="280"/>
      <c r="N19" s="280"/>
      <c r="O19" s="280"/>
    </row>
    <row r="20" spans="1:26" x14ac:dyDescent="0.25">
      <c r="A20" s="287">
        <v>16</v>
      </c>
      <c r="B20" s="260" t="s">
        <v>478</v>
      </c>
      <c r="C20" s="260" t="s">
        <v>383</v>
      </c>
      <c r="D20" s="260" t="s">
        <v>487</v>
      </c>
      <c r="E20" s="283" t="s">
        <v>447</v>
      </c>
      <c r="F20" s="284" t="s">
        <v>368</v>
      </c>
      <c r="G20" s="284">
        <v>2450</v>
      </c>
      <c r="H20" s="285" t="s">
        <v>461</v>
      </c>
      <c r="I20" s="283" t="s">
        <v>462</v>
      </c>
      <c r="J20" s="286">
        <v>45034</v>
      </c>
      <c r="K20" s="311">
        <v>45293</v>
      </c>
      <c r="L20" s="280"/>
      <c r="M20" s="280"/>
      <c r="N20" s="280"/>
      <c r="O20" s="280"/>
    </row>
    <row r="21" spans="1:26" ht="15.75" customHeight="1" x14ac:dyDescent="0.25">
      <c r="A21" s="287">
        <v>17</v>
      </c>
      <c r="B21" s="260" t="s">
        <v>463</v>
      </c>
      <c r="C21" s="260" t="s">
        <v>384</v>
      </c>
      <c r="D21" s="260" t="s">
        <v>488</v>
      </c>
      <c r="E21" s="283" t="s">
        <v>447</v>
      </c>
      <c r="F21" s="284" t="s">
        <v>368</v>
      </c>
      <c r="G21" s="284">
        <v>3650</v>
      </c>
      <c r="H21" s="285" t="s">
        <v>461</v>
      </c>
      <c r="I21" s="283" t="s">
        <v>462</v>
      </c>
      <c r="J21" s="286">
        <v>45034</v>
      </c>
      <c r="K21" s="311">
        <v>45293</v>
      </c>
      <c r="L21" s="280"/>
      <c r="M21" s="280"/>
      <c r="N21" s="280"/>
      <c r="O21" s="280"/>
    </row>
    <row r="22" spans="1:26" ht="15.75" customHeight="1" x14ac:dyDescent="0.25">
      <c r="A22" s="287">
        <v>18</v>
      </c>
      <c r="B22" s="260" t="s">
        <v>463</v>
      </c>
      <c r="C22" s="260" t="s">
        <v>391</v>
      </c>
      <c r="D22" s="260" t="s">
        <v>489</v>
      </c>
      <c r="E22" s="283" t="s">
        <v>447</v>
      </c>
      <c r="F22" s="284" t="s">
        <v>368</v>
      </c>
      <c r="G22" s="284">
        <v>3650</v>
      </c>
      <c r="H22" s="285" t="s">
        <v>461</v>
      </c>
      <c r="I22" s="283" t="s">
        <v>462</v>
      </c>
      <c r="J22" s="286">
        <v>45034</v>
      </c>
      <c r="K22" s="311" t="s">
        <v>368</v>
      </c>
      <c r="L22" s="280"/>
      <c r="M22" s="280"/>
      <c r="N22" s="280"/>
      <c r="O22" s="280"/>
    </row>
    <row r="23" spans="1:26" ht="15.75" customHeight="1" x14ac:dyDescent="0.25">
      <c r="A23" s="287">
        <v>19</v>
      </c>
      <c r="B23" s="260" t="s">
        <v>490</v>
      </c>
      <c r="C23" s="260" t="s">
        <v>385</v>
      </c>
      <c r="D23" s="260" t="s">
        <v>491</v>
      </c>
      <c r="E23" s="283" t="s">
        <v>447</v>
      </c>
      <c r="F23" s="284" t="s">
        <v>368</v>
      </c>
      <c r="G23" s="284">
        <v>6800</v>
      </c>
      <c r="H23" s="285" t="s">
        <v>461</v>
      </c>
      <c r="I23" s="283" t="s">
        <v>462</v>
      </c>
      <c r="J23" s="286">
        <v>45034</v>
      </c>
      <c r="K23" s="311" t="s">
        <v>368</v>
      </c>
      <c r="L23" s="280"/>
      <c r="M23" s="280"/>
      <c r="N23" s="280"/>
      <c r="O23" s="280"/>
    </row>
    <row r="24" spans="1:26" ht="15.75" customHeight="1" x14ac:dyDescent="0.25">
      <c r="A24" s="287">
        <v>20</v>
      </c>
      <c r="B24" s="260" t="s">
        <v>463</v>
      </c>
      <c r="C24" s="260" t="s">
        <v>376</v>
      </c>
      <c r="D24" s="260" t="s">
        <v>492</v>
      </c>
      <c r="E24" s="283" t="s">
        <v>447</v>
      </c>
      <c r="F24" s="284" t="s">
        <v>368</v>
      </c>
      <c r="G24" s="284">
        <v>3650</v>
      </c>
      <c r="H24" s="285" t="s">
        <v>461</v>
      </c>
      <c r="I24" s="283" t="s">
        <v>462</v>
      </c>
      <c r="J24" s="286">
        <v>45034</v>
      </c>
      <c r="K24" s="311">
        <v>45293</v>
      </c>
      <c r="L24" s="280"/>
      <c r="M24" s="280"/>
      <c r="N24" s="280"/>
      <c r="O24" s="280"/>
    </row>
    <row r="25" spans="1:26" ht="15.75" customHeight="1" x14ac:dyDescent="0.25">
      <c r="A25" s="287">
        <v>21</v>
      </c>
      <c r="B25" s="260" t="s">
        <v>493</v>
      </c>
      <c r="C25" s="260" t="s">
        <v>494</v>
      </c>
      <c r="D25" s="260" t="s">
        <v>495</v>
      </c>
      <c r="E25" s="283" t="s">
        <v>447</v>
      </c>
      <c r="F25" s="284" t="s">
        <v>368</v>
      </c>
      <c r="G25" s="284">
        <v>2101.3000000000002</v>
      </c>
      <c r="H25" s="285" t="s">
        <v>461</v>
      </c>
      <c r="I25" s="283" t="s">
        <v>462</v>
      </c>
      <c r="J25" s="286">
        <v>45049</v>
      </c>
      <c r="K25" s="311" t="s">
        <v>368</v>
      </c>
      <c r="L25" s="280"/>
      <c r="M25" s="280"/>
      <c r="N25" s="280"/>
      <c r="O25" s="280"/>
    </row>
    <row r="26" spans="1:26" ht="15.75" customHeight="1" x14ac:dyDescent="0.25">
      <c r="A26" s="287">
        <v>22</v>
      </c>
      <c r="B26" s="260" t="s">
        <v>478</v>
      </c>
      <c r="C26" s="260" t="s">
        <v>613</v>
      </c>
      <c r="D26" s="260" t="s">
        <v>614</v>
      </c>
      <c r="E26" s="260" t="s">
        <v>447</v>
      </c>
      <c r="F26" s="288" t="s">
        <v>368</v>
      </c>
      <c r="G26" s="288">
        <v>2450</v>
      </c>
      <c r="H26" s="289" t="s">
        <v>461</v>
      </c>
      <c r="I26" s="260" t="s">
        <v>462</v>
      </c>
      <c r="J26" s="290">
        <v>45299</v>
      </c>
      <c r="K26" s="290" t="s">
        <v>368</v>
      </c>
      <c r="L26" s="280"/>
      <c r="M26" s="280"/>
      <c r="N26" s="280"/>
      <c r="O26" s="280"/>
    </row>
    <row r="27" spans="1:26" ht="15.75" customHeight="1" x14ac:dyDescent="0.25">
      <c r="A27" s="287">
        <v>23</v>
      </c>
      <c r="B27" s="260" t="s">
        <v>463</v>
      </c>
      <c r="C27" s="260" t="s">
        <v>431</v>
      </c>
      <c r="D27" s="260" t="s">
        <v>615</v>
      </c>
      <c r="E27" s="260" t="s">
        <v>447</v>
      </c>
      <c r="F27" s="288" t="s">
        <v>368</v>
      </c>
      <c r="G27" s="288">
        <v>3650</v>
      </c>
      <c r="H27" s="289" t="s">
        <v>461</v>
      </c>
      <c r="I27" s="260" t="s">
        <v>462</v>
      </c>
      <c r="J27" s="290">
        <v>45299</v>
      </c>
      <c r="K27" s="290" t="s">
        <v>368</v>
      </c>
      <c r="L27" s="280"/>
      <c r="M27" s="280"/>
      <c r="N27" s="280"/>
      <c r="O27" s="280"/>
    </row>
    <row r="28" spans="1:26" ht="15.75" customHeight="1" x14ac:dyDescent="0.25">
      <c r="A28" s="287">
        <v>24</v>
      </c>
      <c r="B28" s="260" t="s">
        <v>463</v>
      </c>
      <c r="C28" s="260" t="s">
        <v>433</v>
      </c>
      <c r="D28" s="260" t="s">
        <v>616</v>
      </c>
      <c r="E28" s="260" t="s">
        <v>447</v>
      </c>
      <c r="F28" s="288" t="s">
        <v>368</v>
      </c>
      <c r="G28" s="288">
        <v>3650</v>
      </c>
      <c r="H28" s="289" t="s">
        <v>461</v>
      </c>
      <c r="I28" s="260" t="s">
        <v>462</v>
      </c>
      <c r="J28" s="290">
        <v>45299</v>
      </c>
      <c r="K28" s="290" t="s">
        <v>368</v>
      </c>
      <c r="L28" s="280"/>
      <c r="M28" s="280"/>
      <c r="N28" s="280"/>
      <c r="O28" s="280"/>
    </row>
    <row r="29" spans="1:26" ht="15.75" customHeight="1" x14ac:dyDescent="0.25">
      <c r="A29" s="287">
        <v>25</v>
      </c>
      <c r="B29" s="260" t="s">
        <v>463</v>
      </c>
      <c r="C29" s="260" t="s">
        <v>434</v>
      </c>
      <c r="D29" s="260" t="s">
        <v>617</v>
      </c>
      <c r="E29" s="260" t="s">
        <v>447</v>
      </c>
      <c r="F29" s="288" t="s">
        <v>368</v>
      </c>
      <c r="G29" s="288">
        <v>3650</v>
      </c>
      <c r="H29" s="289" t="s">
        <v>461</v>
      </c>
      <c r="I29" s="260" t="s">
        <v>462</v>
      </c>
      <c r="J29" s="290">
        <v>45299</v>
      </c>
      <c r="K29" s="290" t="s">
        <v>368</v>
      </c>
      <c r="L29" s="280"/>
      <c r="M29" s="280"/>
      <c r="N29" s="280"/>
      <c r="O29" s="280"/>
    </row>
    <row r="30" spans="1:26" ht="15.75" hidden="1" customHeight="1" x14ac:dyDescent="0.25">
      <c r="A30" s="287">
        <v>26</v>
      </c>
      <c r="B30" s="260"/>
      <c r="C30" s="260"/>
      <c r="D30" s="260"/>
      <c r="E30" s="260"/>
      <c r="F30" s="288"/>
      <c r="G30" s="288"/>
      <c r="H30" s="289"/>
      <c r="I30" s="260"/>
      <c r="J30" s="290"/>
      <c r="K30" s="290"/>
      <c r="L30" s="280"/>
      <c r="M30" s="280"/>
      <c r="N30" s="280"/>
      <c r="O30" s="280"/>
    </row>
    <row r="31" spans="1:26" ht="15.75" hidden="1" customHeight="1" x14ac:dyDescent="0.25">
      <c r="A31" s="287">
        <v>27</v>
      </c>
      <c r="B31" s="260"/>
      <c r="C31" s="260"/>
      <c r="D31" s="260"/>
      <c r="E31" s="260"/>
      <c r="F31" s="288"/>
      <c r="G31" s="288"/>
      <c r="H31" s="289"/>
      <c r="I31" s="260"/>
      <c r="J31" s="290"/>
      <c r="K31" s="290"/>
      <c r="L31" s="280"/>
      <c r="M31" s="280"/>
      <c r="N31" s="280"/>
      <c r="O31" s="280"/>
    </row>
    <row r="32" spans="1:26" ht="15.75" hidden="1" customHeight="1" x14ac:dyDescent="0.25">
      <c r="A32" s="287">
        <v>28</v>
      </c>
      <c r="B32" s="260"/>
      <c r="C32" s="260"/>
      <c r="D32" s="260"/>
      <c r="E32" s="260"/>
      <c r="F32" s="288"/>
      <c r="G32" s="288"/>
      <c r="H32" s="289"/>
      <c r="I32" s="260"/>
      <c r="J32" s="290"/>
      <c r="K32" s="290"/>
      <c r="L32" s="280"/>
      <c r="M32" s="280"/>
      <c r="N32" s="280"/>
      <c r="O32" s="280"/>
    </row>
    <row r="33" spans="1:26" ht="15.75" hidden="1" customHeight="1" x14ac:dyDescent="0.25">
      <c r="A33" s="287">
        <v>29</v>
      </c>
      <c r="B33" s="260"/>
      <c r="C33" s="260"/>
      <c r="D33" s="260"/>
      <c r="E33" s="260"/>
      <c r="F33" s="288"/>
      <c r="G33" s="288"/>
      <c r="H33" s="289"/>
      <c r="I33" s="260"/>
      <c r="J33" s="290"/>
      <c r="K33" s="290"/>
      <c r="L33" s="280"/>
      <c r="M33" s="280"/>
      <c r="N33" s="280"/>
      <c r="O33" s="280"/>
    </row>
    <row r="34" spans="1:26" ht="15.75" hidden="1" customHeight="1" x14ac:dyDescent="0.25">
      <c r="A34" s="287">
        <v>30</v>
      </c>
      <c r="B34" s="260"/>
      <c r="C34" s="260"/>
      <c r="D34" s="260"/>
      <c r="E34" s="260"/>
      <c r="F34" s="288"/>
      <c r="G34" s="288"/>
      <c r="H34" s="289"/>
      <c r="I34" s="260"/>
      <c r="J34" s="290"/>
      <c r="K34" s="290"/>
      <c r="L34" s="280"/>
      <c r="M34" s="280"/>
      <c r="N34" s="280"/>
      <c r="O34" s="280"/>
    </row>
    <row r="35" spans="1:26" ht="15.75" hidden="1" customHeight="1" x14ac:dyDescent="0.25">
      <c r="A35" s="287">
        <v>31</v>
      </c>
      <c r="B35" s="260"/>
      <c r="C35" s="260"/>
      <c r="D35" s="260"/>
      <c r="E35" s="260"/>
      <c r="F35" s="288"/>
      <c r="G35" s="288"/>
      <c r="H35" s="289"/>
      <c r="I35" s="260"/>
      <c r="J35" s="290"/>
      <c r="K35" s="290"/>
      <c r="L35" s="280"/>
      <c r="M35" s="280"/>
      <c r="N35" s="280"/>
      <c r="O35" s="280"/>
    </row>
    <row r="36" spans="1:26" ht="15.75" hidden="1" customHeight="1" x14ac:dyDescent="0.25">
      <c r="A36" s="287">
        <v>32</v>
      </c>
      <c r="B36" s="260"/>
      <c r="C36" s="260"/>
      <c r="D36" s="260"/>
      <c r="E36" s="260"/>
      <c r="F36" s="288"/>
      <c r="G36" s="288"/>
      <c r="H36" s="289"/>
      <c r="I36" s="260"/>
      <c r="J36" s="290"/>
      <c r="K36" s="290"/>
      <c r="L36" s="280"/>
      <c r="M36" s="280"/>
      <c r="N36" s="280"/>
      <c r="O36" s="280"/>
    </row>
    <row r="37" spans="1:26" ht="15.75" hidden="1" customHeight="1" x14ac:dyDescent="0.25">
      <c r="A37" s="287">
        <v>33</v>
      </c>
      <c r="B37" s="260"/>
      <c r="C37" s="260"/>
      <c r="D37" s="260"/>
      <c r="E37" s="260"/>
      <c r="F37" s="288"/>
      <c r="G37" s="288"/>
      <c r="H37" s="289"/>
      <c r="I37" s="260"/>
      <c r="J37" s="290"/>
      <c r="K37" s="290"/>
      <c r="L37" s="280"/>
      <c r="M37" s="280"/>
      <c r="N37" s="280"/>
      <c r="O37" s="280"/>
    </row>
    <row r="38" spans="1:26" ht="15.75" hidden="1" customHeight="1" x14ac:dyDescent="0.25">
      <c r="A38" s="287">
        <v>34</v>
      </c>
      <c r="B38" s="260"/>
      <c r="C38" s="260"/>
      <c r="D38" s="260"/>
      <c r="E38" s="260"/>
      <c r="F38" s="288"/>
      <c r="G38" s="288"/>
      <c r="H38" s="289"/>
      <c r="I38" s="260"/>
      <c r="J38" s="290"/>
      <c r="K38" s="290"/>
      <c r="L38" s="280"/>
      <c r="M38" s="280"/>
      <c r="N38" s="280"/>
      <c r="O38" s="280"/>
    </row>
    <row r="39" spans="1:26" ht="15.75" hidden="1" customHeight="1" x14ac:dyDescent="0.25">
      <c r="A39" s="287">
        <v>35</v>
      </c>
      <c r="B39" s="260"/>
      <c r="C39" s="260"/>
      <c r="D39" s="260"/>
      <c r="E39" s="260"/>
      <c r="F39" s="288"/>
      <c r="G39" s="288"/>
      <c r="H39" s="289"/>
      <c r="I39" s="260"/>
      <c r="J39" s="290"/>
      <c r="K39" s="290"/>
      <c r="L39" s="280"/>
      <c r="M39" s="280"/>
      <c r="N39" s="280"/>
      <c r="O39" s="280"/>
    </row>
    <row r="40" spans="1:26" ht="15.75" hidden="1" customHeight="1" x14ac:dyDescent="0.25">
      <c r="A40" s="287">
        <v>36</v>
      </c>
      <c r="B40" s="260"/>
      <c r="C40" s="260"/>
      <c r="D40" s="260"/>
      <c r="E40" s="260"/>
      <c r="F40" s="288"/>
      <c r="G40" s="288"/>
      <c r="H40" s="289"/>
      <c r="I40" s="260"/>
      <c r="J40" s="290"/>
      <c r="K40" s="290"/>
      <c r="L40" s="280"/>
      <c r="M40" s="280"/>
      <c r="N40" s="280"/>
      <c r="O40" s="280"/>
    </row>
    <row r="41" spans="1:26" ht="15.75" hidden="1" customHeight="1" x14ac:dyDescent="0.25">
      <c r="A41" s="287">
        <v>37</v>
      </c>
      <c r="B41" s="260"/>
      <c r="C41" s="260"/>
      <c r="D41" s="260"/>
      <c r="E41" s="260"/>
      <c r="F41" s="288"/>
      <c r="G41" s="288"/>
      <c r="H41" s="289"/>
      <c r="I41" s="260"/>
      <c r="J41" s="290"/>
      <c r="K41" s="290"/>
      <c r="L41" s="280"/>
      <c r="M41" s="280"/>
      <c r="N41" s="280"/>
      <c r="O41" s="280"/>
    </row>
    <row r="42" spans="1:26" ht="15.75" hidden="1" customHeight="1" x14ac:dyDescent="0.25">
      <c r="A42" s="287">
        <v>38</v>
      </c>
      <c r="B42" s="260"/>
      <c r="C42" s="260"/>
      <c r="D42" s="260"/>
      <c r="E42" s="260"/>
      <c r="F42" s="288"/>
      <c r="G42" s="288"/>
      <c r="H42" s="289"/>
      <c r="I42" s="260"/>
      <c r="J42" s="290"/>
      <c r="K42" s="290"/>
      <c r="L42" s="280"/>
      <c r="M42" s="280"/>
      <c r="N42" s="280"/>
      <c r="O42" s="280"/>
    </row>
    <row r="43" spans="1:26" ht="15.75" hidden="1" customHeight="1" x14ac:dyDescent="0.25">
      <c r="A43" s="287">
        <v>39</v>
      </c>
      <c r="B43" s="260"/>
      <c r="C43" s="260"/>
      <c r="D43" s="260"/>
      <c r="E43" s="260"/>
      <c r="F43" s="288"/>
      <c r="G43" s="288"/>
      <c r="H43" s="289"/>
      <c r="I43" s="260"/>
      <c r="J43" s="290"/>
      <c r="K43" s="290"/>
      <c r="L43" s="280"/>
      <c r="M43" s="280"/>
      <c r="N43" s="280"/>
      <c r="O43" s="280"/>
    </row>
    <row r="44" spans="1:26" ht="15.75" hidden="1" customHeight="1" x14ac:dyDescent="0.25">
      <c r="A44" s="287">
        <v>40</v>
      </c>
      <c r="B44" s="260"/>
      <c r="C44" s="260"/>
      <c r="D44" s="260"/>
      <c r="E44" s="260"/>
      <c r="F44" s="288"/>
      <c r="G44" s="288"/>
      <c r="H44" s="289"/>
      <c r="I44" s="260"/>
      <c r="J44" s="290"/>
      <c r="K44" s="290"/>
      <c r="L44" s="280"/>
      <c r="M44" s="280"/>
      <c r="N44" s="280"/>
      <c r="O44" s="280"/>
    </row>
    <row r="45" spans="1:26" ht="15.75" hidden="1" customHeight="1" x14ac:dyDescent="0.25">
      <c r="A45" s="287">
        <v>41</v>
      </c>
      <c r="B45" s="260"/>
      <c r="C45" s="260"/>
      <c r="D45" s="260"/>
      <c r="E45" s="260"/>
      <c r="F45" s="288"/>
      <c r="G45" s="288"/>
      <c r="H45" s="289"/>
      <c r="I45" s="260"/>
      <c r="J45" s="290"/>
      <c r="K45" s="290"/>
      <c r="L45" s="280"/>
      <c r="M45" s="280"/>
      <c r="N45" s="280"/>
      <c r="O45" s="280"/>
    </row>
    <row r="46" spans="1:26" ht="15.75" hidden="1" customHeight="1" x14ac:dyDescent="0.25">
      <c r="A46" s="287">
        <v>42</v>
      </c>
      <c r="B46" s="260"/>
      <c r="C46" s="260"/>
      <c r="D46" s="260"/>
      <c r="E46" s="260"/>
      <c r="F46" s="288"/>
      <c r="G46" s="288"/>
      <c r="H46" s="289"/>
      <c r="I46" s="260"/>
      <c r="J46" s="290"/>
      <c r="K46" s="290"/>
      <c r="L46" s="280"/>
      <c r="M46" s="280"/>
      <c r="N46" s="280"/>
      <c r="O46" s="280"/>
    </row>
    <row r="47" spans="1:26" ht="15.75" hidden="1" customHeight="1" x14ac:dyDescent="0.25">
      <c r="A47" s="287">
        <v>43</v>
      </c>
      <c r="B47" s="260"/>
      <c r="C47" s="260"/>
      <c r="D47" s="260"/>
      <c r="E47" s="260"/>
      <c r="F47" s="288"/>
      <c r="G47" s="288"/>
      <c r="H47" s="289"/>
      <c r="I47" s="260"/>
      <c r="J47" s="290"/>
      <c r="K47" s="290"/>
      <c r="L47" s="280"/>
      <c r="M47" s="280"/>
      <c r="N47" s="280"/>
      <c r="O47" s="280"/>
    </row>
    <row r="48" spans="1:26" ht="15.75" hidden="1" customHeight="1" x14ac:dyDescent="0.25">
      <c r="A48" s="287">
        <v>44</v>
      </c>
      <c r="B48" s="260"/>
      <c r="C48" s="260"/>
      <c r="D48" s="260"/>
      <c r="E48" s="260"/>
      <c r="F48" s="288"/>
      <c r="G48" s="288"/>
      <c r="H48" s="289"/>
      <c r="I48" s="260"/>
      <c r="J48" s="290"/>
      <c r="K48" s="290"/>
      <c r="L48" s="280"/>
      <c r="M48" s="280"/>
      <c r="N48" s="280"/>
      <c r="O48" s="280"/>
    </row>
    <row r="49" spans="1:26" ht="15.75" hidden="1" customHeight="1" x14ac:dyDescent="0.25">
      <c r="A49" s="287">
        <v>45</v>
      </c>
      <c r="B49" s="260"/>
      <c r="C49" s="260"/>
      <c r="D49" s="260"/>
      <c r="E49" s="260"/>
      <c r="F49" s="288"/>
      <c r="G49" s="288"/>
      <c r="H49" s="289"/>
      <c r="I49" s="260"/>
      <c r="J49" s="290"/>
      <c r="K49" s="290"/>
      <c r="L49" s="280"/>
      <c r="M49" s="280"/>
      <c r="N49" s="280"/>
      <c r="O49" s="280"/>
    </row>
    <row r="50" spans="1:26" ht="15.75" hidden="1" customHeight="1" x14ac:dyDescent="0.25">
      <c r="A50" s="287">
        <v>46</v>
      </c>
      <c r="B50" s="260"/>
      <c r="C50" s="260"/>
      <c r="D50" s="260"/>
      <c r="E50" s="260"/>
      <c r="F50" s="288"/>
      <c r="G50" s="288"/>
      <c r="H50" s="289"/>
      <c r="I50" s="260"/>
      <c r="J50" s="290"/>
      <c r="K50" s="290"/>
      <c r="L50" s="280"/>
      <c r="M50" s="280"/>
      <c r="N50" s="280"/>
      <c r="O50" s="280"/>
    </row>
    <row r="51" spans="1:26" ht="15.75" hidden="1" customHeight="1" x14ac:dyDescent="0.25">
      <c r="A51" s="287">
        <v>47</v>
      </c>
      <c r="B51" s="260"/>
      <c r="C51" s="260"/>
      <c r="D51" s="260"/>
      <c r="E51" s="260"/>
      <c r="F51" s="288"/>
      <c r="G51" s="288"/>
      <c r="H51" s="289"/>
      <c r="I51" s="260"/>
      <c r="J51" s="290"/>
      <c r="K51" s="290"/>
      <c r="L51" s="280"/>
      <c r="M51" s="280"/>
      <c r="N51" s="280"/>
      <c r="O51" s="280"/>
    </row>
    <row r="52" spans="1:26" ht="15.75" hidden="1" customHeight="1" x14ac:dyDescent="0.25">
      <c r="A52" s="287">
        <v>48</v>
      </c>
      <c r="B52" s="260"/>
      <c r="C52" s="260"/>
      <c r="D52" s="260"/>
      <c r="E52" s="260"/>
      <c r="F52" s="288"/>
      <c r="G52" s="288"/>
      <c r="H52" s="289"/>
      <c r="I52" s="260"/>
      <c r="J52" s="290"/>
      <c r="K52" s="290"/>
      <c r="L52" s="280"/>
      <c r="M52" s="280"/>
      <c r="N52" s="280"/>
      <c r="O52" s="280"/>
    </row>
    <row r="53" spans="1:26" ht="15.75" hidden="1" customHeight="1" x14ac:dyDescent="0.25">
      <c r="A53" s="287">
        <v>49</v>
      </c>
      <c r="B53" s="260"/>
      <c r="C53" s="260"/>
      <c r="D53" s="260"/>
      <c r="E53" s="260"/>
      <c r="F53" s="288"/>
      <c r="G53" s="288"/>
      <c r="H53" s="289"/>
      <c r="I53" s="260"/>
      <c r="J53" s="290"/>
      <c r="K53" s="290"/>
      <c r="L53" s="280"/>
      <c r="M53" s="280"/>
      <c r="N53" s="280"/>
      <c r="O53" s="280"/>
    </row>
    <row r="54" spans="1:26" ht="15.75" hidden="1" customHeight="1" x14ac:dyDescent="0.25">
      <c r="A54" s="287">
        <v>50</v>
      </c>
      <c r="B54" s="260"/>
      <c r="C54" s="260"/>
      <c r="D54" s="260"/>
      <c r="E54" s="260"/>
      <c r="F54" s="288"/>
      <c r="G54" s="288"/>
      <c r="H54" s="289"/>
      <c r="I54" s="260"/>
      <c r="J54" s="290"/>
      <c r="K54" s="290"/>
      <c r="L54" s="280"/>
      <c r="M54" s="280"/>
      <c r="N54" s="280"/>
      <c r="O54" s="280"/>
    </row>
    <row r="55" spans="1:26" ht="15.75" hidden="1" customHeight="1" x14ac:dyDescent="0.25">
      <c r="A55" s="287">
        <v>51</v>
      </c>
      <c r="B55" s="260"/>
      <c r="C55" s="260"/>
      <c r="D55" s="260"/>
      <c r="E55" s="260"/>
      <c r="F55" s="288"/>
      <c r="G55" s="288"/>
      <c r="H55" s="289"/>
      <c r="I55" s="260"/>
      <c r="J55" s="290"/>
      <c r="K55" s="290"/>
      <c r="L55" s="280"/>
      <c r="M55" s="280"/>
      <c r="N55" s="280"/>
      <c r="O55" s="280"/>
    </row>
    <row r="56" spans="1:26" ht="15.75" hidden="1" customHeight="1" x14ac:dyDescent="0.25">
      <c r="A56" s="287">
        <v>52</v>
      </c>
      <c r="B56" s="260"/>
      <c r="C56" s="260"/>
      <c r="D56" s="260"/>
      <c r="E56" s="260"/>
      <c r="F56" s="288"/>
      <c r="G56" s="288"/>
      <c r="H56" s="289"/>
      <c r="I56" s="260"/>
      <c r="J56" s="290"/>
      <c r="K56" s="290"/>
      <c r="L56" s="280"/>
      <c r="M56" s="280"/>
      <c r="N56" s="280"/>
      <c r="O56" s="280"/>
    </row>
    <row r="57" spans="1:26" ht="15.75" hidden="1" customHeight="1" x14ac:dyDescent="0.25">
      <c r="A57" s="287">
        <v>53</v>
      </c>
      <c r="B57" s="260"/>
      <c r="C57" s="260"/>
      <c r="D57" s="260"/>
      <c r="E57" s="260"/>
      <c r="F57" s="288"/>
      <c r="G57" s="288"/>
      <c r="H57" s="289"/>
      <c r="I57" s="260"/>
      <c r="J57" s="290"/>
      <c r="K57" s="290"/>
      <c r="L57" s="280"/>
      <c r="M57" s="280"/>
      <c r="N57" s="280"/>
      <c r="O57" s="280"/>
    </row>
    <row r="58" spans="1:26" ht="15.75" hidden="1" customHeight="1" x14ac:dyDescent="0.25">
      <c r="A58" s="287">
        <v>54</v>
      </c>
      <c r="B58" s="260"/>
      <c r="C58" s="260"/>
      <c r="D58" s="260"/>
      <c r="E58" s="260"/>
      <c r="F58" s="288"/>
      <c r="G58" s="288"/>
      <c r="H58" s="289"/>
      <c r="I58" s="260"/>
      <c r="J58" s="290"/>
      <c r="K58" s="290"/>
      <c r="L58" s="280"/>
      <c r="M58" s="280"/>
      <c r="N58" s="280"/>
      <c r="O58" s="280"/>
    </row>
    <row r="59" spans="1:26" ht="15.75" hidden="1" customHeight="1" x14ac:dyDescent="0.25">
      <c r="A59" s="287">
        <v>55</v>
      </c>
      <c r="B59" s="260"/>
      <c r="C59" s="260"/>
      <c r="D59" s="260"/>
      <c r="E59" s="260"/>
      <c r="F59" s="288"/>
      <c r="G59" s="288"/>
      <c r="H59" s="289"/>
      <c r="I59" s="260"/>
      <c r="J59" s="290"/>
      <c r="K59" s="290"/>
      <c r="L59" s="280"/>
      <c r="M59" s="280"/>
      <c r="N59" s="280"/>
      <c r="O59" s="280"/>
    </row>
    <row r="60" spans="1:26" ht="15.75" hidden="1" customHeight="1" x14ac:dyDescent="0.25">
      <c r="A60" s="287">
        <v>56</v>
      </c>
      <c r="B60" s="260"/>
      <c r="C60" s="260"/>
      <c r="D60" s="260"/>
      <c r="E60" s="260"/>
      <c r="F60" s="288"/>
      <c r="G60" s="288"/>
      <c r="H60" s="289"/>
      <c r="I60" s="260"/>
      <c r="J60" s="290"/>
      <c r="K60" s="290"/>
      <c r="L60" s="280"/>
      <c r="M60" s="280"/>
      <c r="N60" s="280"/>
      <c r="O60" s="280"/>
    </row>
    <row r="61" spans="1:26" ht="15.75" hidden="1" customHeight="1" x14ac:dyDescent="0.25">
      <c r="A61" s="287">
        <v>57</v>
      </c>
      <c r="B61" s="260"/>
      <c r="C61" s="260"/>
      <c r="D61" s="260"/>
      <c r="E61" s="260"/>
      <c r="F61" s="288"/>
      <c r="G61" s="288"/>
      <c r="H61" s="289"/>
      <c r="I61" s="260"/>
      <c r="J61" s="290"/>
      <c r="K61" s="290"/>
      <c r="L61" s="280"/>
      <c r="M61" s="280"/>
      <c r="N61" s="280"/>
      <c r="O61" s="280"/>
    </row>
    <row r="62" spans="1:26" ht="15.75" hidden="1" customHeight="1" x14ac:dyDescent="0.25">
      <c r="A62" s="287">
        <v>58</v>
      </c>
      <c r="B62" s="260"/>
      <c r="C62" s="260"/>
      <c r="D62" s="260"/>
      <c r="E62" s="260"/>
      <c r="F62" s="288"/>
      <c r="G62" s="288"/>
      <c r="H62" s="289"/>
      <c r="I62" s="260"/>
      <c r="J62" s="290"/>
      <c r="K62" s="290"/>
      <c r="L62" s="280"/>
      <c r="M62" s="280"/>
      <c r="N62" s="280"/>
      <c r="O62" s="280"/>
    </row>
    <row r="63" spans="1:26" ht="15.75" hidden="1" customHeight="1" x14ac:dyDescent="0.25">
      <c r="A63" s="287">
        <v>59</v>
      </c>
      <c r="B63" s="260"/>
      <c r="C63" s="260"/>
      <c r="D63" s="260"/>
      <c r="E63" s="260"/>
      <c r="F63" s="288"/>
      <c r="G63" s="288"/>
      <c r="H63" s="289"/>
      <c r="I63" s="260"/>
      <c r="J63" s="290"/>
      <c r="K63" s="290"/>
      <c r="L63" s="280"/>
      <c r="M63" s="280"/>
      <c r="N63" s="280"/>
      <c r="O63" s="280"/>
    </row>
    <row r="64" spans="1:26" ht="15.75" hidden="1" customHeight="1" x14ac:dyDescent="0.25">
      <c r="A64" s="287">
        <v>60</v>
      </c>
      <c r="B64" s="260"/>
      <c r="C64" s="260"/>
      <c r="D64" s="260"/>
      <c r="E64" s="260"/>
      <c r="F64" s="288"/>
      <c r="G64" s="288"/>
      <c r="H64" s="289"/>
      <c r="I64" s="260"/>
      <c r="J64" s="290"/>
      <c r="K64" s="290"/>
      <c r="L64" s="280"/>
      <c r="M64" s="280"/>
      <c r="N64" s="280"/>
      <c r="O64" s="280"/>
    </row>
    <row r="65" spans="1:26" ht="15.75" hidden="1" customHeight="1" x14ac:dyDescent="0.25">
      <c r="A65" s="287">
        <v>61</v>
      </c>
      <c r="B65" s="260"/>
      <c r="C65" s="260"/>
      <c r="D65" s="260"/>
      <c r="E65" s="260"/>
      <c r="F65" s="288"/>
      <c r="G65" s="288"/>
      <c r="H65" s="289"/>
      <c r="I65" s="260"/>
      <c r="J65" s="290"/>
      <c r="K65" s="290"/>
      <c r="L65" s="280"/>
      <c r="M65" s="280"/>
      <c r="N65" s="280"/>
      <c r="O65" s="280"/>
    </row>
    <row r="66" spans="1:26" ht="15.75" hidden="1" customHeight="1" x14ac:dyDescent="0.25">
      <c r="A66" s="287">
        <v>62</v>
      </c>
      <c r="B66" s="260"/>
      <c r="C66" s="260"/>
      <c r="D66" s="260"/>
      <c r="E66" s="260"/>
      <c r="F66" s="288"/>
      <c r="G66" s="288"/>
      <c r="H66" s="289"/>
      <c r="I66" s="260"/>
      <c r="J66" s="290"/>
      <c r="K66" s="290"/>
      <c r="L66" s="280"/>
      <c r="M66" s="280"/>
      <c r="N66" s="280"/>
      <c r="O66" s="280"/>
    </row>
    <row r="67" spans="1:26" ht="15.75" hidden="1" customHeight="1" x14ac:dyDescent="0.25">
      <c r="A67" s="287">
        <v>63</v>
      </c>
      <c r="B67" s="260"/>
      <c r="C67" s="260"/>
      <c r="D67" s="260"/>
      <c r="E67" s="260"/>
      <c r="F67" s="288"/>
      <c r="G67" s="288"/>
      <c r="H67" s="289"/>
      <c r="I67" s="260"/>
      <c r="J67" s="290"/>
      <c r="K67" s="290"/>
      <c r="L67" s="280"/>
      <c r="M67" s="280"/>
      <c r="N67" s="280"/>
      <c r="O67" s="280"/>
    </row>
    <row r="68" spans="1:26" ht="15.75" hidden="1" customHeight="1" x14ac:dyDescent="0.25">
      <c r="A68" s="287">
        <v>64</v>
      </c>
      <c r="B68" s="260"/>
      <c r="C68" s="260"/>
      <c r="D68" s="260"/>
      <c r="E68" s="260"/>
      <c r="F68" s="288"/>
      <c r="G68" s="288"/>
      <c r="H68" s="289"/>
      <c r="I68" s="260"/>
      <c r="J68" s="290"/>
      <c r="K68" s="290"/>
      <c r="L68" s="280"/>
      <c r="M68" s="280"/>
      <c r="N68" s="280"/>
      <c r="O68" s="280"/>
    </row>
    <row r="69" spans="1:26" ht="15.75" hidden="1" customHeight="1" x14ac:dyDescent="0.25">
      <c r="A69" s="287">
        <v>65</v>
      </c>
      <c r="B69" s="260"/>
      <c r="C69" s="260"/>
      <c r="D69" s="260"/>
      <c r="E69" s="260"/>
      <c r="F69" s="288"/>
      <c r="G69" s="288"/>
      <c r="H69" s="289"/>
      <c r="I69" s="260"/>
      <c r="J69" s="290"/>
      <c r="K69" s="290"/>
      <c r="L69" s="280"/>
      <c r="M69" s="280"/>
      <c r="N69" s="280"/>
      <c r="O69" s="280"/>
    </row>
    <row r="70" spans="1:26" ht="15.75" hidden="1" customHeight="1" x14ac:dyDescent="0.25">
      <c r="A70" s="287">
        <v>66</v>
      </c>
      <c r="B70" s="260"/>
      <c r="C70" s="260"/>
      <c r="D70" s="260"/>
      <c r="E70" s="260"/>
      <c r="F70" s="288"/>
      <c r="G70" s="288"/>
      <c r="H70" s="289"/>
      <c r="I70" s="260"/>
      <c r="J70" s="290"/>
      <c r="K70" s="290"/>
      <c r="L70" s="280"/>
      <c r="M70" s="280"/>
      <c r="N70" s="280"/>
      <c r="O70" s="280"/>
    </row>
    <row r="71" spans="1:26" ht="15.75" hidden="1" customHeight="1" x14ac:dyDescent="0.25">
      <c r="A71" s="287">
        <v>67</v>
      </c>
      <c r="B71" s="260"/>
      <c r="C71" s="260"/>
      <c r="D71" s="260"/>
      <c r="E71" s="260"/>
      <c r="F71" s="288"/>
      <c r="G71" s="288"/>
      <c r="H71" s="289"/>
      <c r="I71" s="260"/>
      <c r="J71" s="290"/>
      <c r="K71" s="290"/>
      <c r="L71" s="280"/>
      <c r="M71" s="280"/>
      <c r="N71" s="280"/>
      <c r="O71" s="280"/>
    </row>
    <row r="72" spans="1:26" ht="15.75" hidden="1" customHeight="1" x14ac:dyDescent="0.25">
      <c r="A72" s="287">
        <v>68</v>
      </c>
      <c r="B72" s="260"/>
      <c r="C72" s="260"/>
      <c r="D72" s="260"/>
      <c r="E72" s="260"/>
      <c r="F72" s="288"/>
      <c r="G72" s="288"/>
      <c r="H72" s="289"/>
      <c r="I72" s="260"/>
      <c r="J72" s="290"/>
      <c r="K72" s="290"/>
      <c r="L72" s="280"/>
      <c r="M72" s="280"/>
      <c r="N72" s="280"/>
      <c r="O72" s="280"/>
    </row>
    <row r="73" spans="1:26" ht="15.75" hidden="1" customHeight="1" x14ac:dyDescent="0.25">
      <c r="A73" s="287">
        <v>69</v>
      </c>
      <c r="B73" s="260"/>
      <c r="C73" s="260"/>
      <c r="D73" s="260"/>
      <c r="E73" s="260"/>
      <c r="F73" s="288"/>
      <c r="G73" s="288"/>
      <c r="H73" s="289"/>
      <c r="I73" s="260"/>
      <c r="J73" s="290"/>
      <c r="K73" s="290"/>
      <c r="L73" s="280"/>
      <c r="M73" s="280"/>
      <c r="N73" s="280"/>
      <c r="O73" s="280"/>
    </row>
    <row r="74" spans="1:26" ht="15.75" hidden="1" customHeight="1" x14ac:dyDescent="0.25">
      <c r="A74" s="287">
        <v>70</v>
      </c>
      <c r="B74" s="260"/>
      <c r="C74" s="260"/>
      <c r="D74" s="260"/>
      <c r="E74" s="260"/>
      <c r="F74" s="288"/>
      <c r="G74" s="288"/>
      <c r="H74" s="289"/>
      <c r="I74" s="260"/>
      <c r="J74" s="290"/>
      <c r="K74" s="290"/>
      <c r="L74" s="280"/>
      <c r="M74" s="280"/>
      <c r="N74" s="280"/>
      <c r="O74" s="280"/>
    </row>
    <row r="75" spans="1:26" ht="15.75" hidden="1" customHeight="1" x14ac:dyDescent="0.25">
      <c r="A75" s="287">
        <v>71</v>
      </c>
      <c r="B75" s="260"/>
      <c r="C75" s="260"/>
      <c r="D75" s="260"/>
      <c r="E75" s="260"/>
      <c r="F75" s="288"/>
      <c r="G75" s="288"/>
      <c r="H75" s="289"/>
      <c r="I75" s="260"/>
      <c r="J75" s="290"/>
      <c r="K75" s="290"/>
      <c r="L75" s="280"/>
      <c r="M75" s="280"/>
      <c r="N75" s="280"/>
      <c r="O75" s="280"/>
    </row>
    <row r="76" spans="1:26" ht="15.75" hidden="1" customHeight="1" x14ac:dyDescent="0.25">
      <c r="A76" s="287">
        <v>72</v>
      </c>
      <c r="B76" s="260"/>
      <c r="C76" s="260"/>
      <c r="D76" s="260"/>
      <c r="E76" s="260"/>
      <c r="F76" s="288"/>
      <c r="G76" s="288"/>
      <c r="H76" s="289"/>
      <c r="I76" s="260"/>
      <c r="J76" s="290"/>
      <c r="K76" s="290"/>
      <c r="L76" s="280"/>
      <c r="M76" s="280"/>
      <c r="N76" s="280"/>
      <c r="O76" s="280"/>
    </row>
    <row r="77" spans="1:26" ht="15.75" hidden="1" customHeight="1" x14ac:dyDescent="0.25">
      <c r="A77" s="287">
        <v>73</v>
      </c>
      <c r="B77" s="260"/>
      <c r="C77" s="260"/>
      <c r="D77" s="260"/>
      <c r="E77" s="260"/>
      <c r="F77" s="288"/>
      <c r="G77" s="288"/>
      <c r="H77" s="289"/>
      <c r="I77" s="260"/>
      <c r="J77" s="290"/>
      <c r="K77" s="290"/>
      <c r="L77" s="280"/>
      <c r="M77" s="280"/>
      <c r="N77" s="280"/>
      <c r="O77" s="280"/>
    </row>
    <row r="78" spans="1:26" ht="15.75" hidden="1" customHeight="1" x14ac:dyDescent="0.25">
      <c r="A78" s="287">
        <v>74</v>
      </c>
      <c r="B78" s="260"/>
      <c r="C78" s="260"/>
      <c r="D78" s="260"/>
      <c r="E78" s="260"/>
      <c r="F78" s="288"/>
      <c r="G78" s="288"/>
      <c r="H78" s="289"/>
      <c r="I78" s="260"/>
      <c r="J78" s="290"/>
      <c r="K78" s="290"/>
      <c r="L78" s="280"/>
      <c r="M78" s="280"/>
      <c r="N78" s="280"/>
      <c r="O78" s="280"/>
    </row>
    <row r="79" spans="1:26" ht="15.75" hidden="1" customHeight="1" x14ac:dyDescent="0.25">
      <c r="A79" s="287">
        <v>75</v>
      </c>
      <c r="B79" s="260"/>
      <c r="C79" s="260"/>
      <c r="D79" s="260"/>
      <c r="E79" s="260"/>
      <c r="F79" s="288"/>
      <c r="G79" s="288"/>
      <c r="H79" s="289"/>
      <c r="I79" s="260"/>
      <c r="J79" s="290"/>
      <c r="K79" s="290"/>
      <c r="L79" s="280"/>
      <c r="M79" s="280"/>
      <c r="N79" s="280"/>
      <c r="O79" s="280"/>
    </row>
    <row r="80" spans="1:26" ht="15.75" hidden="1" customHeight="1" x14ac:dyDescent="0.25">
      <c r="A80" s="287">
        <v>76</v>
      </c>
      <c r="B80" s="260"/>
      <c r="C80" s="260"/>
      <c r="D80" s="260"/>
      <c r="E80" s="260"/>
      <c r="F80" s="288"/>
      <c r="G80" s="288"/>
      <c r="H80" s="289"/>
      <c r="I80" s="260"/>
      <c r="J80" s="290"/>
      <c r="K80" s="290"/>
      <c r="L80" s="280"/>
      <c r="M80" s="280"/>
      <c r="N80" s="280"/>
      <c r="O80" s="280"/>
    </row>
    <row r="81" spans="1:26" ht="15.75" hidden="1" customHeight="1" x14ac:dyDescent="0.25">
      <c r="A81" s="287">
        <v>77</v>
      </c>
      <c r="B81" s="260"/>
      <c r="C81" s="260"/>
      <c r="D81" s="260"/>
      <c r="E81" s="260"/>
      <c r="F81" s="288"/>
      <c r="G81" s="288"/>
      <c r="H81" s="289"/>
      <c r="I81" s="260"/>
      <c r="J81" s="290"/>
      <c r="K81" s="290"/>
      <c r="L81" s="280"/>
      <c r="M81" s="280"/>
      <c r="N81" s="280"/>
      <c r="O81" s="280"/>
    </row>
    <row r="82" spans="1:26" ht="15.75" hidden="1" customHeight="1" x14ac:dyDescent="0.25">
      <c r="A82" s="287">
        <v>78</v>
      </c>
      <c r="B82" s="260"/>
      <c r="C82" s="260"/>
      <c r="D82" s="260"/>
      <c r="E82" s="260"/>
      <c r="F82" s="288"/>
      <c r="G82" s="288"/>
      <c r="H82" s="289"/>
      <c r="I82" s="260"/>
      <c r="J82" s="290"/>
      <c r="K82" s="290"/>
      <c r="L82" s="280"/>
      <c r="M82" s="280"/>
      <c r="N82" s="280"/>
      <c r="O82" s="280"/>
    </row>
    <row r="83" spans="1:26" ht="15.75" hidden="1" customHeight="1" x14ac:dyDescent="0.25">
      <c r="A83" s="287">
        <v>79</v>
      </c>
      <c r="B83" s="260"/>
      <c r="C83" s="260"/>
      <c r="D83" s="260"/>
      <c r="E83" s="260"/>
      <c r="F83" s="288"/>
      <c r="G83" s="288"/>
      <c r="H83" s="289"/>
      <c r="I83" s="260"/>
      <c r="J83" s="290"/>
      <c r="K83" s="290"/>
      <c r="L83" s="280"/>
      <c r="M83" s="280"/>
      <c r="N83" s="280"/>
      <c r="O83" s="280"/>
    </row>
    <row r="84" spans="1:26" ht="15.75" hidden="1" customHeight="1" x14ac:dyDescent="0.25">
      <c r="A84" s="287">
        <v>80</v>
      </c>
      <c r="B84" s="260"/>
      <c r="C84" s="260"/>
      <c r="D84" s="260"/>
      <c r="E84" s="260"/>
      <c r="F84" s="288"/>
      <c r="G84" s="288"/>
      <c r="H84" s="289"/>
      <c r="I84" s="260"/>
      <c r="J84" s="290"/>
      <c r="K84" s="290"/>
      <c r="L84" s="280"/>
      <c r="M84" s="280"/>
      <c r="N84" s="280"/>
      <c r="O84" s="280"/>
    </row>
    <row r="85" spans="1:26" ht="15.75" hidden="1" customHeight="1" x14ac:dyDescent="0.25">
      <c r="A85" s="287">
        <v>81</v>
      </c>
      <c r="B85" s="260"/>
      <c r="C85" s="260"/>
      <c r="D85" s="260"/>
      <c r="E85" s="260"/>
      <c r="F85" s="288"/>
      <c r="G85" s="288"/>
      <c r="H85" s="289"/>
      <c r="I85" s="260"/>
      <c r="J85" s="290"/>
      <c r="K85" s="290"/>
      <c r="L85" s="280"/>
      <c r="M85" s="280"/>
      <c r="N85" s="280"/>
      <c r="O85" s="280"/>
    </row>
    <row r="86" spans="1:26" ht="15.75" hidden="1" customHeight="1" x14ac:dyDescent="0.25">
      <c r="A86" s="287">
        <v>82</v>
      </c>
      <c r="B86" s="260"/>
      <c r="C86" s="260"/>
      <c r="D86" s="260"/>
      <c r="E86" s="260"/>
      <c r="F86" s="288"/>
      <c r="G86" s="288"/>
      <c r="H86" s="289"/>
      <c r="I86" s="260"/>
      <c r="J86" s="290"/>
      <c r="K86" s="290"/>
      <c r="L86" s="280"/>
      <c r="M86" s="280"/>
      <c r="N86" s="280"/>
      <c r="O86" s="280"/>
    </row>
    <row r="87" spans="1:26" ht="15.75" hidden="1" customHeight="1" x14ac:dyDescent="0.25">
      <c r="A87" s="287">
        <v>83</v>
      </c>
      <c r="B87" s="260"/>
      <c r="C87" s="260"/>
      <c r="D87" s="260"/>
      <c r="E87" s="260"/>
      <c r="F87" s="288"/>
      <c r="G87" s="288"/>
      <c r="H87" s="289"/>
      <c r="I87" s="260"/>
      <c r="J87" s="290"/>
      <c r="K87" s="290"/>
      <c r="L87" s="280"/>
      <c r="M87" s="280"/>
      <c r="N87" s="280"/>
      <c r="O87" s="280"/>
    </row>
    <row r="88" spans="1:26" ht="15.75" hidden="1" customHeight="1" x14ac:dyDescent="0.25">
      <c r="A88" s="287">
        <v>84</v>
      </c>
      <c r="B88" s="260"/>
      <c r="C88" s="260"/>
      <c r="D88" s="260"/>
      <c r="E88" s="260"/>
      <c r="F88" s="288"/>
      <c r="G88" s="288"/>
      <c r="H88" s="289"/>
      <c r="I88" s="260"/>
      <c r="J88" s="290"/>
      <c r="K88" s="290"/>
      <c r="L88" s="280"/>
      <c r="M88" s="280"/>
      <c r="N88" s="280"/>
      <c r="O88" s="280"/>
    </row>
    <row r="89" spans="1:26" ht="15.75" hidden="1" customHeight="1" x14ac:dyDescent="0.25">
      <c r="A89" s="287">
        <v>85</v>
      </c>
      <c r="B89" s="260"/>
      <c r="C89" s="260"/>
      <c r="D89" s="260"/>
      <c r="E89" s="260"/>
      <c r="F89" s="288"/>
      <c r="G89" s="288"/>
      <c r="H89" s="289"/>
      <c r="I89" s="260"/>
      <c r="J89" s="290"/>
      <c r="K89" s="290"/>
      <c r="L89" s="280"/>
      <c r="M89" s="280"/>
      <c r="N89" s="280"/>
      <c r="O89" s="280"/>
    </row>
    <row r="90" spans="1:26" ht="15.75" hidden="1" customHeight="1" x14ac:dyDescent="0.25">
      <c r="A90" s="287">
        <v>86</v>
      </c>
      <c r="B90" s="260"/>
      <c r="C90" s="260"/>
      <c r="D90" s="260"/>
      <c r="E90" s="260"/>
      <c r="F90" s="288"/>
      <c r="G90" s="288"/>
      <c r="H90" s="289"/>
      <c r="I90" s="260"/>
      <c r="J90" s="290"/>
      <c r="K90" s="290"/>
      <c r="L90" s="280"/>
      <c r="M90" s="280"/>
      <c r="N90" s="280"/>
      <c r="O90" s="280"/>
    </row>
    <row r="91" spans="1:26" ht="15.75" hidden="1" customHeight="1" x14ac:dyDescent="0.25">
      <c r="A91" s="287">
        <v>87</v>
      </c>
      <c r="B91" s="260"/>
      <c r="C91" s="260"/>
      <c r="D91" s="260"/>
      <c r="E91" s="260"/>
      <c r="F91" s="288"/>
      <c r="G91" s="288"/>
      <c r="H91" s="289"/>
      <c r="I91" s="260"/>
      <c r="J91" s="290"/>
      <c r="K91" s="290"/>
      <c r="L91" s="280"/>
      <c r="M91" s="280"/>
      <c r="N91" s="280"/>
      <c r="O91" s="280"/>
    </row>
    <row r="92" spans="1:26" ht="15.75" hidden="1" customHeight="1" x14ac:dyDescent="0.25">
      <c r="A92" s="287">
        <v>88</v>
      </c>
      <c r="B92" s="260"/>
      <c r="C92" s="260"/>
      <c r="D92" s="260"/>
      <c r="E92" s="260"/>
      <c r="F92" s="288"/>
      <c r="G92" s="288"/>
      <c r="H92" s="289"/>
      <c r="I92" s="260"/>
      <c r="J92" s="290"/>
      <c r="K92" s="290"/>
      <c r="L92" s="280"/>
      <c r="M92" s="280"/>
      <c r="N92" s="280"/>
      <c r="O92" s="280"/>
    </row>
    <row r="93" spans="1:26" ht="15.75" hidden="1" customHeight="1" x14ac:dyDescent="0.25">
      <c r="A93" s="287">
        <v>89</v>
      </c>
      <c r="B93" s="260"/>
      <c r="C93" s="260"/>
      <c r="D93" s="260"/>
      <c r="E93" s="260"/>
      <c r="F93" s="288"/>
      <c r="G93" s="288"/>
      <c r="H93" s="289"/>
      <c r="I93" s="260"/>
      <c r="J93" s="290"/>
      <c r="K93" s="290"/>
      <c r="L93" s="280"/>
      <c r="M93" s="280"/>
      <c r="N93" s="280"/>
      <c r="O93" s="280"/>
    </row>
    <row r="94" spans="1:26" ht="15.75" hidden="1" customHeight="1" x14ac:dyDescent="0.25">
      <c r="A94" s="287">
        <v>90</v>
      </c>
      <c r="B94" s="260"/>
      <c r="C94" s="260"/>
      <c r="D94" s="260"/>
      <c r="E94" s="260"/>
      <c r="F94" s="288"/>
      <c r="G94" s="288"/>
      <c r="H94" s="289"/>
      <c r="I94" s="260"/>
      <c r="J94" s="290"/>
      <c r="K94" s="290"/>
      <c r="L94" s="280"/>
      <c r="M94" s="280"/>
      <c r="N94" s="280"/>
      <c r="O94" s="280"/>
    </row>
    <row r="95" spans="1:26" ht="15.75" hidden="1" customHeight="1" x14ac:dyDescent="0.25">
      <c r="A95" s="287">
        <v>91</v>
      </c>
      <c r="B95" s="260"/>
      <c r="C95" s="260"/>
      <c r="D95" s="260"/>
      <c r="E95" s="260"/>
      <c r="F95" s="288"/>
      <c r="G95" s="288"/>
      <c r="H95" s="289"/>
      <c r="I95" s="260"/>
      <c r="J95" s="290"/>
      <c r="K95" s="290"/>
      <c r="L95" s="280"/>
      <c r="M95" s="280"/>
      <c r="N95" s="280"/>
      <c r="O95" s="280"/>
    </row>
    <row r="96" spans="1:26" ht="15.75" hidden="1" customHeight="1" x14ac:dyDescent="0.25">
      <c r="A96" s="287">
        <v>92</v>
      </c>
      <c r="B96" s="260"/>
      <c r="C96" s="260"/>
      <c r="D96" s="260"/>
      <c r="E96" s="260"/>
      <c r="F96" s="288"/>
      <c r="G96" s="288"/>
      <c r="H96" s="289"/>
      <c r="I96" s="260"/>
      <c r="J96" s="290"/>
      <c r="K96" s="290"/>
      <c r="L96" s="280"/>
      <c r="M96" s="280"/>
      <c r="N96" s="280"/>
      <c r="O96" s="280"/>
    </row>
    <row r="97" spans="1:26" ht="15.75" hidden="1" customHeight="1" x14ac:dyDescent="0.25">
      <c r="A97" s="287">
        <v>93</v>
      </c>
      <c r="B97" s="260"/>
      <c r="C97" s="260"/>
      <c r="D97" s="260"/>
      <c r="E97" s="260"/>
      <c r="F97" s="288"/>
      <c r="G97" s="288"/>
      <c r="H97" s="289"/>
      <c r="I97" s="260"/>
      <c r="J97" s="290"/>
      <c r="K97" s="290"/>
      <c r="L97" s="280"/>
      <c r="M97" s="280"/>
      <c r="N97" s="280"/>
      <c r="O97" s="280"/>
    </row>
    <row r="98" spans="1:26" ht="15.75" hidden="1" customHeight="1" x14ac:dyDescent="0.25">
      <c r="A98" s="287">
        <v>94</v>
      </c>
      <c r="B98" s="260"/>
      <c r="C98" s="260"/>
      <c r="D98" s="260"/>
      <c r="E98" s="260"/>
      <c r="F98" s="288"/>
      <c r="G98" s="288"/>
      <c r="H98" s="289"/>
      <c r="I98" s="260"/>
      <c r="J98" s="290"/>
      <c r="K98" s="290"/>
      <c r="L98" s="280"/>
      <c r="M98" s="280"/>
      <c r="N98" s="280"/>
      <c r="O98" s="280"/>
    </row>
    <row r="99" spans="1:26" ht="15.75" hidden="1" customHeight="1" x14ac:dyDescent="0.25">
      <c r="A99" s="287">
        <v>95</v>
      </c>
      <c r="B99" s="260"/>
      <c r="C99" s="260"/>
      <c r="D99" s="260"/>
      <c r="E99" s="260"/>
      <c r="F99" s="288"/>
      <c r="G99" s="288"/>
      <c r="H99" s="289"/>
      <c r="I99" s="260"/>
      <c r="J99" s="290"/>
      <c r="K99" s="290"/>
      <c r="L99" s="280"/>
      <c r="M99" s="280"/>
      <c r="N99" s="280"/>
      <c r="O99" s="280"/>
    </row>
    <row r="100" spans="1:26" ht="15.75" hidden="1" customHeight="1" x14ac:dyDescent="0.25">
      <c r="A100" s="287">
        <v>96</v>
      </c>
      <c r="B100" s="260"/>
      <c r="C100" s="260"/>
      <c r="D100" s="260"/>
      <c r="E100" s="260"/>
      <c r="F100" s="288"/>
      <c r="G100" s="288"/>
      <c r="H100" s="289"/>
      <c r="I100" s="260"/>
      <c r="J100" s="290"/>
      <c r="K100" s="290"/>
      <c r="L100" s="280"/>
      <c r="M100" s="280"/>
      <c r="N100" s="280"/>
      <c r="O100" s="280"/>
    </row>
    <row r="101" spans="1:26" ht="15.75" hidden="1" customHeight="1" x14ac:dyDescent="0.25">
      <c r="A101" s="287">
        <v>97</v>
      </c>
      <c r="B101" s="260"/>
      <c r="C101" s="260"/>
      <c r="D101" s="260"/>
      <c r="E101" s="260"/>
      <c r="F101" s="288"/>
      <c r="G101" s="288"/>
      <c r="H101" s="289"/>
      <c r="I101" s="260"/>
      <c r="J101" s="290"/>
      <c r="K101" s="290"/>
      <c r="L101" s="280"/>
      <c r="M101" s="280"/>
      <c r="N101" s="280"/>
      <c r="O101" s="280"/>
    </row>
    <row r="102" spans="1:26" ht="15.75" hidden="1" customHeight="1" x14ac:dyDescent="0.25">
      <c r="A102" s="287">
        <v>98</v>
      </c>
      <c r="B102" s="260"/>
      <c r="C102" s="260"/>
      <c r="D102" s="260"/>
      <c r="E102" s="260"/>
      <c r="F102" s="288"/>
      <c r="G102" s="288"/>
      <c r="H102" s="289"/>
      <c r="I102" s="260"/>
      <c r="J102" s="290"/>
      <c r="K102" s="290"/>
      <c r="L102" s="280"/>
      <c r="M102" s="280"/>
      <c r="N102" s="280"/>
      <c r="O102" s="280"/>
    </row>
    <row r="103" spans="1:26" ht="15.75" hidden="1" customHeight="1" x14ac:dyDescent="0.25">
      <c r="A103" s="287">
        <v>99</v>
      </c>
      <c r="B103" s="260"/>
      <c r="C103" s="260"/>
      <c r="D103" s="260"/>
      <c r="E103" s="260"/>
      <c r="F103" s="288"/>
      <c r="G103" s="288"/>
      <c r="H103" s="289"/>
      <c r="I103" s="260"/>
      <c r="J103" s="290"/>
      <c r="K103" s="290"/>
      <c r="L103" s="280"/>
      <c r="M103" s="280"/>
      <c r="N103" s="280"/>
      <c r="O103" s="280"/>
    </row>
    <row r="104" spans="1:26" ht="15.75" hidden="1" customHeight="1" x14ac:dyDescent="0.25">
      <c r="A104" s="287">
        <v>100</v>
      </c>
      <c r="B104" s="260"/>
      <c r="C104" s="260"/>
      <c r="D104" s="260"/>
      <c r="E104" s="260"/>
      <c r="F104" s="288"/>
      <c r="G104" s="288"/>
      <c r="H104" s="289"/>
      <c r="I104" s="260"/>
      <c r="J104" s="290"/>
      <c r="K104" s="290"/>
      <c r="L104" s="280"/>
      <c r="M104" s="280"/>
      <c r="N104" s="280"/>
      <c r="O104" s="280"/>
    </row>
    <row r="105" spans="1:26" ht="15.75" hidden="1" customHeight="1" x14ac:dyDescent="0.25">
      <c r="A105" s="287">
        <v>101</v>
      </c>
      <c r="B105" s="260"/>
      <c r="C105" s="260"/>
      <c r="D105" s="260"/>
      <c r="E105" s="260"/>
      <c r="F105" s="288"/>
      <c r="G105" s="288"/>
      <c r="H105" s="289"/>
      <c r="I105" s="260"/>
      <c r="J105" s="290"/>
      <c r="K105" s="290"/>
      <c r="L105" s="280"/>
      <c r="M105" s="280"/>
      <c r="N105" s="280"/>
      <c r="O105" s="280"/>
    </row>
    <row r="106" spans="1:26" ht="15.75" hidden="1" customHeight="1" x14ac:dyDescent="0.25">
      <c r="A106" s="287">
        <v>102</v>
      </c>
      <c r="B106" s="260"/>
      <c r="C106" s="260"/>
      <c r="D106" s="260"/>
      <c r="E106" s="260"/>
      <c r="F106" s="288"/>
      <c r="G106" s="288"/>
      <c r="H106" s="289"/>
      <c r="I106" s="260"/>
      <c r="J106" s="290"/>
      <c r="K106" s="290"/>
      <c r="L106" s="280"/>
      <c r="M106" s="280"/>
      <c r="N106" s="280"/>
      <c r="O106" s="280"/>
    </row>
    <row r="107" spans="1:26" ht="15.75" hidden="1" customHeight="1" x14ac:dyDescent="0.25">
      <c r="A107" s="287">
        <v>103</v>
      </c>
      <c r="B107" s="260"/>
      <c r="C107" s="260"/>
      <c r="D107" s="260"/>
      <c r="E107" s="260"/>
      <c r="F107" s="288"/>
      <c r="G107" s="288"/>
      <c r="H107" s="289"/>
      <c r="I107" s="260"/>
      <c r="J107" s="290"/>
      <c r="K107" s="290"/>
      <c r="L107" s="280"/>
      <c r="M107" s="280"/>
      <c r="N107" s="280"/>
      <c r="O107" s="280"/>
    </row>
    <row r="108" spans="1:26" ht="15.75" hidden="1" customHeight="1" x14ac:dyDescent="0.25">
      <c r="A108" s="287">
        <v>104</v>
      </c>
      <c r="B108" s="260"/>
      <c r="C108" s="260"/>
      <c r="D108" s="260"/>
      <c r="E108" s="260"/>
      <c r="F108" s="288"/>
      <c r="G108" s="288"/>
      <c r="H108" s="289"/>
      <c r="I108" s="260"/>
      <c r="J108" s="290"/>
      <c r="K108" s="290"/>
      <c r="L108" s="280"/>
      <c r="M108" s="280"/>
      <c r="N108" s="280"/>
      <c r="O108" s="280"/>
    </row>
    <row r="109" spans="1:26" ht="15.75" hidden="1" customHeight="1" x14ac:dyDescent="0.25">
      <c r="A109" s="287">
        <v>105</v>
      </c>
      <c r="B109" s="260"/>
      <c r="C109" s="260"/>
      <c r="D109" s="260"/>
      <c r="E109" s="260"/>
      <c r="F109" s="288"/>
      <c r="G109" s="288"/>
      <c r="H109" s="289"/>
      <c r="I109" s="260"/>
      <c r="J109" s="290"/>
      <c r="K109" s="290"/>
      <c r="L109" s="280"/>
      <c r="M109" s="280"/>
      <c r="N109" s="280"/>
      <c r="O109" s="280"/>
    </row>
    <row r="110" spans="1:26" ht="15.75" hidden="1" customHeight="1" x14ac:dyDescent="0.25">
      <c r="A110" s="287">
        <v>106</v>
      </c>
      <c r="B110" s="260"/>
      <c r="C110" s="260"/>
      <c r="D110" s="260"/>
      <c r="E110" s="260"/>
      <c r="F110" s="288"/>
      <c r="G110" s="288"/>
      <c r="H110" s="289"/>
      <c r="I110" s="260"/>
      <c r="J110" s="290"/>
      <c r="K110" s="290"/>
      <c r="L110" s="280"/>
      <c r="M110" s="280"/>
      <c r="N110" s="280"/>
      <c r="O110" s="280"/>
    </row>
    <row r="111" spans="1:26" ht="15.75" hidden="1" customHeight="1" x14ac:dyDescent="0.25">
      <c r="A111" s="287">
        <v>107</v>
      </c>
      <c r="B111" s="260"/>
      <c r="C111" s="260"/>
      <c r="D111" s="260"/>
      <c r="E111" s="260"/>
      <c r="F111" s="288"/>
      <c r="G111" s="288"/>
      <c r="H111" s="289"/>
      <c r="I111" s="260"/>
      <c r="J111" s="290"/>
      <c r="K111" s="290"/>
      <c r="L111" s="280"/>
      <c r="M111" s="280"/>
      <c r="N111" s="280"/>
      <c r="O111" s="280"/>
    </row>
    <row r="112" spans="1:26" ht="15.75" hidden="1" customHeight="1" x14ac:dyDescent="0.25">
      <c r="A112" s="287">
        <v>108</v>
      </c>
      <c r="B112" s="260"/>
      <c r="C112" s="260"/>
      <c r="D112" s="260"/>
      <c r="E112" s="260"/>
      <c r="F112" s="288"/>
      <c r="G112" s="288"/>
      <c r="H112" s="289"/>
      <c r="I112" s="260"/>
      <c r="J112" s="290"/>
      <c r="K112" s="290"/>
      <c r="L112" s="280"/>
      <c r="M112" s="280"/>
      <c r="N112" s="280"/>
      <c r="O112" s="280"/>
    </row>
    <row r="113" spans="1:26" ht="15.75" hidden="1" customHeight="1" x14ac:dyDescent="0.25">
      <c r="A113" s="287">
        <v>109</v>
      </c>
      <c r="B113" s="260"/>
      <c r="C113" s="260"/>
      <c r="D113" s="260"/>
      <c r="E113" s="260"/>
      <c r="F113" s="288"/>
      <c r="G113" s="288"/>
      <c r="H113" s="289"/>
      <c r="I113" s="260"/>
      <c r="J113" s="290"/>
      <c r="K113" s="290"/>
      <c r="L113" s="280"/>
      <c r="M113" s="280"/>
      <c r="N113" s="280"/>
      <c r="O113" s="280"/>
    </row>
    <row r="114" spans="1:26" ht="15.75" hidden="1" customHeight="1" x14ac:dyDescent="0.25">
      <c r="A114" s="287">
        <v>110</v>
      </c>
      <c r="B114" s="260"/>
      <c r="C114" s="260"/>
      <c r="D114" s="260"/>
      <c r="E114" s="260"/>
      <c r="F114" s="288"/>
      <c r="G114" s="288"/>
      <c r="H114" s="289"/>
      <c r="I114" s="260"/>
      <c r="J114" s="290"/>
      <c r="K114" s="290"/>
      <c r="L114" s="280"/>
      <c r="M114" s="280"/>
      <c r="N114" s="280"/>
      <c r="O114" s="280"/>
    </row>
    <row r="115" spans="1:26" ht="15.75" hidden="1" customHeight="1" x14ac:dyDescent="0.25">
      <c r="A115" s="287">
        <v>111</v>
      </c>
      <c r="B115" s="260"/>
      <c r="C115" s="260"/>
      <c r="D115" s="260"/>
      <c r="E115" s="260"/>
      <c r="F115" s="288"/>
      <c r="G115" s="288"/>
      <c r="H115" s="289"/>
      <c r="I115" s="260"/>
      <c r="J115" s="290"/>
      <c r="K115" s="290"/>
      <c r="L115" s="280"/>
      <c r="M115" s="280"/>
      <c r="N115" s="280"/>
      <c r="O115" s="280"/>
    </row>
    <row r="116" spans="1:26" ht="15.75" hidden="1" customHeight="1" x14ac:dyDescent="0.25">
      <c r="A116" s="287">
        <v>112</v>
      </c>
      <c r="B116" s="260"/>
      <c r="C116" s="260"/>
      <c r="D116" s="260"/>
      <c r="E116" s="260"/>
      <c r="F116" s="288"/>
      <c r="G116" s="288"/>
      <c r="H116" s="289"/>
      <c r="I116" s="260"/>
      <c r="J116" s="290"/>
      <c r="K116" s="290"/>
      <c r="L116" s="280"/>
      <c r="M116" s="280"/>
      <c r="N116" s="280"/>
      <c r="O116" s="280"/>
    </row>
    <row r="117" spans="1:26" ht="15.75" hidden="1" customHeight="1" x14ac:dyDescent="0.25">
      <c r="A117" s="287">
        <v>113</v>
      </c>
      <c r="B117" s="260"/>
      <c r="C117" s="260"/>
      <c r="D117" s="260"/>
      <c r="E117" s="260"/>
      <c r="F117" s="288"/>
      <c r="G117" s="288"/>
      <c r="H117" s="289"/>
      <c r="I117" s="260"/>
      <c r="J117" s="290"/>
      <c r="K117" s="290"/>
      <c r="L117" s="280"/>
      <c r="M117" s="280"/>
      <c r="N117" s="280"/>
      <c r="O117" s="280"/>
    </row>
    <row r="118" spans="1:26" ht="15.75" hidden="1" customHeight="1" x14ac:dyDescent="0.25">
      <c r="A118" s="287">
        <v>114</v>
      </c>
      <c r="B118" s="260"/>
      <c r="C118" s="260"/>
      <c r="D118" s="260"/>
      <c r="E118" s="260"/>
      <c r="F118" s="288"/>
      <c r="G118" s="288"/>
      <c r="H118" s="289"/>
      <c r="I118" s="260"/>
      <c r="J118" s="290"/>
      <c r="K118" s="290"/>
      <c r="L118" s="280"/>
      <c r="M118" s="280"/>
      <c r="N118" s="280"/>
      <c r="O118" s="280"/>
    </row>
    <row r="119" spans="1:26" ht="15.75" hidden="1" customHeight="1" x14ac:dyDescent="0.25">
      <c r="A119" s="287">
        <v>115</v>
      </c>
      <c r="B119" s="260"/>
      <c r="C119" s="260"/>
      <c r="D119" s="260"/>
      <c r="E119" s="260"/>
      <c r="F119" s="288"/>
      <c r="G119" s="288"/>
      <c r="H119" s="289"/>
      <c r="I119" s="260"/>
      <c r="J119" s="290"/>
      <c r="K119" s="290"/>
      <c r="L119" s="280"/>
      <c r="M119" s="280"/>
      <c r="N119" s="280"/>
      <c r="O119" s="280"/>
    </row>
    <row r="120" spans="1:26" ht="15.75" hidden="1" customHeight="1" x14ac:dyDescent="0.25">
      <c r="A120" s="287">
        <v>116</v>
      </c>
      <c r="B120" s="260"/>
      <c r="C120" s="260"/>
      <c r="D120" s="260"/>
      <c r="E120" s="260"/>
      <c r="F120" s="288"/>
      <c r="G120" s="288"/>
      <c r="H120" s="289"/>
      <c r="I120" s="260"/>
      <c r="J120" s="290"/>
      <c r="K120" s="290"/>
      <c r="L120" s="280"/>
      <c r="M120" s="280"/>
      <c r="N120" s="280"/>
      <c r="O120" s="280"/>
    </row>
    <row r="121" spans="1:26" ht="15.75" hidden="1" customHeight="1" x14ac:dyDescent="0.25">
      <c r="A121" s="287">
        <v>117</v>
      </c>
      <c r="B121" s="260"/>
      <c r="C121" s="260"/>
      <c r="D121" s="260"/>
      <c r="E121" s="260"/>
      <c r="F121" s="288"/>
      <c r="G121" s="288"/>
      <c r="H121" s="289"/>
      <c r="I121" s="260"/>
      <c r="J121" s="290"/>
      <c r="K121" s="290"/>
      <c r="L121" s="280"/>
      <c r="M121" s="280"/>
      <c r="N121" s="280"/>
      <c r="O121" s="280"/>
    </row>
    <row r="122" spans="1:26" ht="15.75" hidden="1" customHeight="1" x14ac:dyDescent="0.25">
      <c r="A122" s="287">
        <v>118</v>
      </c>
      <c r="B122" s="260"/>
      <c r="C122" s="260"/>
      <c r="D122" s="260"/>
      <c r="E122" s="260"/>
      <c r="F122" s="288"/>
      <c r="G122" s="288"/>
      <c r="H122" s="289"/>
      <c r="I122" s="260"/>
      <c r="J122" s="290"/>
      <c r="K122" s="290"/>
      <c r="L122" s="280"/>
      <c r="M122" s="280"/>
      <c r="N122" s="280"/>
      <c r="O122" s="280"/>
    </row>
    <row r="123" spans="1:26" ht="15.75" hidden="1" customHeight="1" x14ac:dyDescent="0.25">
      <c r="A123" s="287">
        <v>119</v>
      </c>
      <c r="B123" s="260"/>
      <c r="C123" s="260"/>
      <c r="D123" s="260"/>
      <c r="E123" s="260"/>
      <c r="F123" s="288"/>
      <c r="G123" s="288"/>
      <c r="H123" s="289"/>
      <c r="I123" s="260"/>
      <c r="J123" s="290"/>
      <c r="K123" s="290"/>
      <c r="L123" s="280"/>
      <c r="M123" s="280"/>
      <c r="N123" s="280"/>
      <c r="O123" s="280"/>
    </row>
    <row r="124" spans="1:26" ht="15.75" hidden="1" customHeight="1" x14ac:dyDescent="0.25">
      <c r="A124" s="287">
        <v>120</v>
      </c>
      <c r="B124" s="260"/>
      <c r="C124" s="260"/>
      <c r="D124" s="260"/>
      <c r="E124" s="260"/>
      <c r="F124" s="288"/>
      <c r="G124" s="288"/>
      <c r="H124" s="289"/>
      <c r="I124" s="260"/>
      <c r="J124" s="290"/>
      <c r="K124" s="290"/>
      <c r="L124" s="280"/>
      <c r="M124" s="280"/>
      <c r="N124" s="280"/>
      <c r="O124" s="280"/>
    </row>
    <row r="125" spans="1:26" ht="15.75" hidden="1" customHeight="1" x14ac:dyDescent="0.25">
      <c r="A125" s="287">
        <v>121</v>
      </c>
      <c r="B125" s="260"/>
      <c r="C125" s="260"/>
      <c r="D125" s="260"/>
      <c r="E125" s="260"/>
      <c r="F125" s="288"/>
      <c r="G125" s="288"/>
      <c r="H125" s="289"/>
      <c r="I125" s="260"/>
      <c r="J125" s="290"/>
      <c r="K125" s="290"/>
      <c r="L125" s="280"/>
      <c r="M125" s="280"/>
      <c r="N125" s="280"/>
      <c r="O125" s="280"/>
    </row>
    <row r="126" spans="1:26" ht="15.75" hidden="1" customHeight="1" x14ac:dyDescent="0.25">
      <c r="A126" s="287">
        <v>122</v>
      </c>
      <c r="B126" s="260"/>
      <c r="C126" s="260"/>
      <c r="D126" s="260"/>
      <c r="E126" s="260"/>
      <c r="F126" s="288"/>
      <c r="G126" s="288"/>
      <c r="H126" s="289"/>
      <c r="I126" s="260"/>
      <c r="J126" s="290"/>
      <c r="K126" s="290"/>
      <c r="L126" s="280"/>
      <c r="M126" s="280"/>
      <c r="N126" s="280"/>
      <c r="O126" s="280"/>
    </row>
    <row r="127" spans="1:26" ht="15.75" hidden="1" customHeight="1" x14ac:dyDescent="0.25">
      <c r="A127" s="287">
        <v>123</v>
      </c>
      <c r="B127" s="260"/>
      <c r="C127" s="260"/>
      <c r="D127" s="260"/>
      <c r="E127" s="260"/>
      <c r="F127" s="288"/>
      <c r="G127" s="288"/>
      <c r="H127" s="289"/>
      <c r="I127" s="260"/>
      <c r="J127" s="290"/>
      <c r="K127" s="290"/>
      <c r="L127" s="280"/>
      <c r="M127" s="280"/>
      <c r="N127" s="280"/>
      <c r="O127" s="280"/>
    </row>
    <row r="128" spans="1:26" ht="15.75" hidden="1" customHeight="1" x14ac:dyDescent="0.25">
      <c r="A128" s="287">
        <v>124</v>
      </c>
      <c r="B128" s="260"/>
      <c r="C128" s="260"/>
      <c r="D128" s="260"/>
      <c r="E128" s="260"/>
      <c r="F128" s="288"/>
      <c r="G128" s="288"/>
      <c r="H128" s="289"/>
      <c r="I128" s="260"/>
      <c r="J128" s="290"/>
      <c r="K128" s="290"/>
      <c r="L128" s="280"/>
      <c r="M128" s="280"/>
      <c r="N128" s="280"/>
      <c r="O128" s="280"/>
    </row>
    <row r="129" spans="1:26" ht="15.75" hidden="1" customHeight="1" x14ac:dyDescent="0.25">
      <c r="A129" s="287">
        <v>125</v>
      </c>
      <c r="B129" s="260"/>
      <c r="C129" s="260"/>
      <c r="D129" s="260"/>
      <c r="E129" s="260"/>
      <c r="F129" s="288"/>
      <c r="G129" s="288"/>
      <c r="H129" s="289"/>
      <c r="I129" s="260"/>
      <c r="J129" s="290"/>
      <c r="K129" s="290"/>
      <c r="L129" s="280"/>
      <c r="M129" s="280"/>
      <c r="N129" s="280"/>
      <c r="O129" s="280"/>
    </row>
    <row r="130" spans="1:26" ht="15.75" hidden="1" customHeight="1" x14ac:dyDescent="0.25">
      <c r="A130" s="287">
        <v>126</v>
      </c>
      <c r="B130" s="260"/>
      <c r="C130" s="260"/>
      <c r="D130" s="260"/>
      <c r="E130" s="260"/>
      <c r="F130" s="288"/>
      <c r="G130" s="288"/>
      <c r="H130" s="289"/>
      <c r="I130" s="260"/>
      <c r="J130" s="290"/>
      <c r="K130" s="290"/>
      <c r="L130" s="280"/>
      <c r="M130" s="280"/>
      <c r="N130" s="280"/>
      <c r="O130" s="280"/>
    </row>
    <row r="131" spans="1:26" ht="15.75" hidden="1" customHeight="1" x14ac:dyDescent="0.25">
      <c r="A131" s="287">
        <v>127</v>
      </c>
      <c r="B131" s="260"/>
      <c r="C131" s="260"/>
      <c r="D131" s="260"/>
      <c r="E131" s="260"/>
      <c r="F131" s="288"/>
      <c r="G131" s="288"/>
      <c r="H131" s="289"/>
      <c r="I131" s="260"/>
      <c r="J131" s="290"/>
      <c r="K131" s="290"/>
      <c r="L131" s="280"/>
      <c r="M131" s="280"/>
      <c r="N131" s="280"/>
      <c r="O131" s="280"/>
    </row>
    <row r="132" spans="1:26" ht="15.75" hidden="1" customHeight="1" x14ac:dyDescent="0.25">
      <c r="A132" s="287">
        <v>128</v>
      </c>
      <c r="B132" s="260"/>
      <c r="C132" s="260"/>
      <c r="D132" s="260"/>
      <c r="E132" s="260"/>
      <c r="F132" s="288"/>
      <c r="G132" s="288"/>
      <c r="H132" s="289"/>
      <c r="I132" s="260"/>
      <c r="J132" s="290"/>
      <c r="K132" s="290"/>
      <c r="L132" s="280"/>
      <c r="M132" s="280"/>
      <c r="N132" s="280"/>
      <c r="O132" s="280"/>
    </row>
    <row r="133" spans="1:26" ht="15.75" hidden="1" customHeight="1" x14ac:dyDescent="0.25">
      <c r="A133" s="287">
        <v>129</v>
      </c>
      <c r="B133" s="260"/>
      <c r="C133" s="260"/>
      <c r="D133" s="260"/>
      <c r="E133" s="260"/>
      <c r="F133" s="288"/>
      <c r="G133" s="288"/>
      <c r="H133" s="289"/>
      <c r="I133" s="260"/>
      <c r="J133" s="290"/>
      <c r="K133" s="290"/>
      <c r="L133" s="280"/>
      <c r="M133" s="280"/>
      <c r="N133" s="280"/>
      <c r="O133" s="280"/>
    </row>
    <row r="134" spans="1:26" ht="15.75" hidden="1" customHeight="1" x14ac:dyDescent="0.25">
      <c r="A134" s="287">
        <v>130</v>
      </c>
      <c r="B134" s="260"/>
      <c r="C134" s="260"/>
      <c r="D134" s="260"/>
      <c r="E134" s="260"/>
      <c r="F134" s="288"/>
      <c r="G134" s="288"/>
      <c r="H134" s="289"/>
      <c r="I134" s="260"/>
      <c r="J134" s="290"/>
      <c r="K134" s="290"/>
      <c r="L134" s="280"/>
      <c r="M134" s="280"/>
      <c r="N134" s="280"/>
      <c r="O134" s="280"/>
    </row>
    <row r="135" spans="1:26" ht="15.75" hidden="1" customHeight="1" x14ac:dyDescent="0.25">
      <c r="A135" s="287">
        <v>131</v>
      </c>
      <c r="B135" s="260"/>
      <c r="C135" s="260"/>
      <c r="D135" s="260"/>
      <c r="E135" s="260"/>
      <c r="F135" s="288"/>
      <c r="G135" s="288"/>
      <c r="H135" s="289"/>
      <c r="I135" s="260"/>
      <c r="J135" s="290"/>
      <c r="K135" s="290"/>
      <c r="L135" s="280"/>
      <c r="M135" s="280"/>
      <c r="N135" s="280"/>
      <c r="O135" s="280"/>
    </row>
    <row r="136" spans="1:26" ht="15.75" hidden="1" customHeight="1" x14ac:dyDescent="0.25">
      <c r="A136" s="287">
        <v>132</v>
      </c>
      <c r="B136" s="260"/>
      <c r="C136" s="260"/>
      <c r="D136" s="260"/>
      <c r="E136" s="260"/>
      <c r="F136" s="288"/>
      <c r="G136" s="288"/>
      <c r="H136" s="289"/>
      <c r="I136" s="260"/>
      <c r="J136" s="290"/>
      <c r="K136" s="290"/>
      <c r="L136" s="280"/>
      <c r="M136" s="280"/>
      <c r="N136" s="280"/>
      <c r="O136" s="280"/>
    </row>
    <row r="137" spans="1:26" ht="15.75" hidden="1" customHeight="1" x14ac:dyDescent="0.25">
      <c r="A137" s="287">
        <v>133</v>
      </c>
      <c r="B137" s="260"/>
      <c r="C137" s="260"/>
      <c r="D137" s="260"/>
      <c r="E137" s="260"/>
      <c r="F137" s="288"/>
      <c r="G137" s="288"/>
      <c r="H137" s="289"/>
      <c r="I137" s="260"/>
      <c r="J137" s="290"/>
      <c r="K137" s="290"/>
      <c r="L137" s="280"/>
      <c r="M137" s="280"/>
      <c r="N137" s="280"/>
      <c r="O137" s="280"/>
    </row>
    <row r="138" spans="1:26" ht="15.75" hidden="1" customHeight="1" x14ac:dyDescent="0.25">
      <c r="A138" s="287">
        <v>134</v>
      </c>
      <c r="B138" s="260"/>
      <c r="C138" s="260"/>
      <c r="D138" s="260"/>
      <c r="E138" s="260"/>
      <c r="F138" s="288"/>
      <c r="G138" s="288"/>
      <c r="H138" s="289"/>
      <c r="I138" s="260"/>
      <c r="J138" s="290"/>
      <c r="K138" s="290"/>
      <c r="L138" s="280"/>
      <c r="M138" s="280"/>
      <c r="N138" s="280"/>
      <c r="O138" s="280"/>
    </row>
    <row r="139" spans="1:26" ht="15.75" hidden="1" customHeight="1" x14ac:dyDescent="0.25">
      <c r="A139" s="287">
        <v>135</v>
      </c>
      <c r="B139" s="260"/>
      <c r="C139" s="260"/>
      <c r="D139" s="260"/>
      <c r="E139" s="260"/>
      <c r="F139" s="288"/>
      <c r="G139" s="288"/>
      <c r="H139" s="289"/>
      <c r="I139" s="260"/>
      <c r="J139" s="290"/>
      <c r="K139" s="290"/>
      <c r="L139" s="280"/>
      <c r="M139" s="280"/>
      <c r="N139" s="280"/>
      <c r="O139" s="280"/>
    </row>
    <row r="140" spans="1:26" ht="15.75" hidden="1" customHeight="1" x14ac:dyDescent="0.25">
      <c r="A140" s="287">
        <v>136</v>
      </c>
      <c r="B140" s="260"/>
      <c r="C140" s="260"/>
      <c r="D140" s="260"/>
      <c r="E140" s="260"/>
      <c r="F140" s="288"/>
      <c r="G140" s="288"/>
      <c r="H140" s="289"/>
      <c r="I140" s="260"/>
      <c r="J140" s="290"/>
      <c r="K140" s="290"/>
      <c r="L140" s="280"/>
      <c r="M140" s="280"/>
      <c r="N140" s="280"/>
      <c r="O140" s="280"/>
    </row>
    <row r="141" spans="1:26" ht="15.75" hidden="1" customHeight="1" x14ac:dyDescent="0.25">
      <c r="A141" s="287">
        <v>137</v>
      </c>
      <c r="B141" s="260"/>
      <c r="C141" s="260"/>
      <c r="D141" s="260"/>
      <c r="E141" s="260"/>
      <c r="F141" s="288"/>
      <c r="G141" s="288"/>
      <c r="H141" s="289"/>
      <c r="I141" s="260"/>
      <c r="J141" s="290"/>
      <c r="K141" s="290"/>
      <c r="L141" s="280"/>
      <c r="M141" s="280"/>
      <c r="N141" s="280"/>
      <c r="O141" s="280"/>
    </row>
    <row r="142" spans="1:26" ht="15.75" hidden="1" customHeight="1" x14ac:dyDescent="0.25">
      <c r="A142" s="287">
        <v>138</v>
      </c>
      <c r="B142" s="260"/>
      <c r="C142" s="260"/>
      <c r="D142" s="260"/>
      <c r="E142" s="260"/>
      <c r="F142" s="288"/>
      <c r="G142" s="288"/>
      <c r="H142" s="289"/>
      <c r="I142" s="260"/>
      <c r="J142" s="290"/>
      <c r="K142" s="290"/>
      <c r="L142" s="280"/>
      <c r="M142" s="280"/>
      <c r="N142" s="280"/>
      <c r="O142" s="280"/>
    </row>
    <row r="143" spans="1:26" ht="15.75" hidden="1" customHeight="1" x14ac:dyDescent="0.25">
      <c r="A143" s="287">
        <v>139</v>
      </c>
      <c r="B143" s="260"/>
      <c r="C143" s="260"/>
      <c r="D143" s="260"/>
      <c r="E143" s="260"/>
      <c r="F143" s="288"/>
      <c r="G143" s="288"/>
      <c r="H143" s="289"/>
      <c r="I143" s="260"/>
      <c r="J143" s="290"/>
      <c r="K143" s="290"/>
      <c r="L143" s="280"/>
      <c r="M143" s="280"/>
      <c r="N143" s="280"/>
      <c r="O143" s="280"/>
    </row>
    <row r="144" spans="1:26" ht="15.75" hidden="1" customHeight="1" x14ac:dyDescent="0.25">
      <c r="A144" s="287">
        <v>140</v>
      </c>
      <c r="B144" s="260"/>
      <c r="C144" s="260"/>
      <c r="D144" s="260"/>
      <c r="E144" s="260"/>
      <c r="F144" s="288"/>
      <c r="G144" s="288"/>
      <c r="H144" s="289"/>
      <c r="I144" s="260"/>
      <c r="J144" s="290"/>
      <c r="K144" s="290"/>
      <c r="L144" s="280"/>
      <c r="M144" s="280"/>
      <c r="N144" s="280"/>
      <c r="O144" s="280"/>
    </row>
    <row r="145" spans="1:26" ht="15.75" hidden="1" customHeight="1" x14ac:dyDescent="0.25">
      <c r="A145" s="287">
        <v>141</v>
      </c>
      <c r="B145" s="260"/>
      <c r="C145" s="260"/>
      <c r="D145" s="260"/>
      <c r="E145" s="260"/>
      <c r="F145" s="288"/>
      <c r="G145" s="288"/>
      <c r="H145" s="289"/>
      <c r="I145" s="260"/>
      <c r="J145" s="290"/>
      <c r="K145" s="290"/>
      <c r="L145" s="280"/>
      <c r="M145" s="280"/>
      <c r="N145" s="280"/>
      <c r="O145" s="280"/>
    </row>
    <row r="146" spans="1:26" ht="15.75" hidden="1" customHeight="1" x14ac:dyDescent="0.25">
      <c r="A146" s="287">
        <v>142</v>
      </c>
      <c r="B146" s="260"/>
      <c r="C146" s="260"/>
      <c r="D146" s="260"/>
      <c r="E146" s="260"/>
      <c r="F146" s="288"/>
      <c r="G146" s="288"/>
      <c r="H146" s="289"/>
      <c r="I146" s="260"/>
      <c r="J146" s="290"/>
      <c r="K146" s="290"/>
      <c r="L146" s="280"/>
      <c r="M146" s="280"/>
      <c r="N146" s="280"/>
      <c r="O146" s="280"/>
    </row>
    <row r="147" spans="1:26" ht="15.75" hidden="1" customHeight="1" x14ac:dyDescent="0.25">
      <c r="A147" s="287">
        <v>143</v>
      </c>
      <c r="B147" s="260"/>
      <c r="C147" s="260"/>
      <c r="D147" s="260"/>
      <c r="E147" s="260"/>
      <c r="F147" s="288"/>
      <c r="G147" s="288"/>
      <c r="H147" s="289"/>
      <c r="I147" s="260"/>
      <c r="J147" s="290"/>
      <c r="K147" s="290"/>
      <c r="L147" s="280"/>
      <c r="M147" s="280"/>
      <c r="N147" s="280"/>
      <c r="O147" s="280"/>
    </row>
    <row r="148" spans="1:26" ht="15.75" hidden="1" customHeight="1" x14ac:dyDescent="0.25">
      <c r="A148" s="287">
        <v>144</v>
      </c>
      <c r="B148" s="260"/>
      <c r="C148" s="260"/>
      <c r="D148" s="260"/>
      <c r="E148" s="260"/>
      <c r="F148" s="288"/>
      <c r="G148" s="288"/>
      <c r="H148" s="289"/>
      <c r="I148" s="260"/>
      <c r="J148" s="290"/>
      <c r="K148" s="290"/>
      <c r="L148" s="280"/>
      <c r="M148" s="280"/>
      <c r="N148" s="280"/>
      <c r="O148" s="280"/>
    </row>
    <row r="149" spans="1:26" ht="15.75" hidden="1" customHeight="1" x14ac:dyDescent="0.25">
      <c r="A149" s="287">
        <v>145</v>
      </c>
      <c r="B149" s="260"/>
      <c r="C149" s="260"/>
      <c r="D149" s="260"/>
      <c r="E149" s="260"/>
      <c r="F149" s="288"/>
      <c r="G149" s="288"/>
      <c r="H149" s="289"/>
      <c r="I149" s="260"/>
      <c r="J149" s="290"/>
      <c r="K149" s="290"/>
      <c r="L149" s="280"/>
      <c r="M149" s="280"/>
      <c r="N149" s="280"/>
      <c r="O149" s="280"/>
    </row>
    <row r="150" spans="1:26" ht="15.75" hidden="1" customHeight="1" x14ac:dyDescent="0.25">
      <c r="A150" s="287">
        <v>146</v>
      </c>
      <c r="B150" s="260"/>
      <c r="C150" s="260"/>
      <c r="D150" s="260"/>
      <c r="E150" s="260"/>
      <c r="F150" s="288"/>
      <c r="G150" s="288"/>
      <c r="H150" s="289"/>
      <c r="I150" s="260"/>
      <c r="J150" s="290"/>
      <c r="K150" s="290"/>
      <c r="L150" s="280"/>
      <c r="M150" s="280"/>
      <c r="N150" s="280"/>
      <c r="O150" s="280"/>
    </row>
    <row r="151" spans="1:26" ht="15.75" hidden="1" customHeight="1" x14ac:dyDescent="0.25">
      <c r="A151" s="287">
        <v>147</v>
      </c>
      <c r="B151" s="260"/>
      <c r="C151" s="260"/>
      <c r="D151" s="260"/>
      <c r="E151" s="260"/>
      <c r="F151" s="288"/>
      <c r="G151" s="288"/>
      <c r="H151" s="289"/>
      <c r="I151" s="260"/>
      <c r="J151" s="290"/>
      <c r="K151" s="290"/>
      <c r="L151" s="280"/>
      <c r="M151" s="280"/>
      <c r="N151" s="280"/>
      <c r="O151" s="280"/>
    </row>
    <row r="152" spans="1:26" ht="15.75" hidden="1" customHeight="1" x14ac:dyDescent="0.25">
      <c r="A152" s="287">
        <v>148</v>
      </c>
      <c r="B152" s="260"/>
      <c r="C152" s="260"/>
      <c r="D152" s="260"/>
      <c r="E152" s="260"/>
      <c r="F152" s="288"/>
      <c r="G152" s="288"/>
      <c r="H152" s="289"/>
      <c r="I152" s="260"/>
      <c r="J152" s="290"/>
      <c r="K152" s="290"/>
      <c r="L152" s="280"/>
      <c r="M152" s="280"/>
      <c r="N152" s="280"/>
      <c r="O152" s="280"/>
    </row>
    <row r="153" spans="1:26" ht="15.75" hidden="1" customHeight="1" x14ac:dyDescent="0.25">
      <c r="A153" s="287">
        <v>149</v>
      </c>
      <c r="B153" s="260"/>
      <c r="C153" s="260"/>
      <c r="D153" s="260"/>
      <c r="E153" s="260"/>
      <c r="F153" s="288"/>
      <c r="G153" s="288"/>
      <c r="H153" s="289"/>
      <c r="I153" s="260"/>
      <c r="J153" s="290"/>
      <c r="K153" s="290"/>
      <c r="L153" s="280"/>
      <c r="M153" s="280"/>
      <c r="N153" s="280"/>
      <c r="O153" s="280"/>
    </row>
    <row r="154" spans="1:26" ht="15.75" hidden="1" customHeight="1" x14ac:dyDescent="0.25">
      <c r="A154" s="287">
        <v>150</v>
      </c>
      <c r="B154" s="260"/>
      <c r="C154" s="260"/>
      <c r="D154" s="260"/>
      <c r="E154" s="260"/>
      <c r="F154" s="288"/>
      <c r="G154" s="288"/>
      <c r="H154" s="289"/>
      <c r="I154" s="260"/>
      <c r="J154" s="290"/>
      <c r="K154" s="290"/>
      <c r="L154" s="280"/>
      <c r="M154" s="280"/>
      <c r="N154" s="280"/>
      <c r="O154" s="280"/>
    </row>
    <row r="155" spans="1:26" ht="15.75" hidden="1" customHeight="1" x14ac:dyDescent="0.25">
      <c r="A155" s="287">
        <v>151</v>
      </c>
      <c r="B155" s="260"/>
      <c r="C155" s="260"/>
      <c r="D155" s="260"/>
      <c r="E155" s="260"/>
      <c r="F155" s="288"/>
      <c r="G155" s="288"/>
      <c r="H155" s="289"/>
      <c r="I155" s="260"/>
      <c r="J155" s="290"/>
      <c r="K155" s="290"/>
      <c r="L155" s="280"/>
      <c r="M155" s="280"/>
      <c r="N155" s="280"/>
      <c r="O155" s="280"/>
    </row>
    <row r="156" spans="1:26" ht="15.75" hidden="1" customHeight="1" x14ac:dyDescent="0.25">
      <c r="A156" s="287">
        <v>152</v>
      </c>
      <c r="B156" s="260"/>
      <c r="C156" s="260"/>
      <c r="D156" s="260"/>
      <c r="E156" s="260"/>
      <c r="F156" s="288"/>
      <c r="G156" s="288"/>
      <c r="H156" s="289"/>
      <c r="I156" s="260"/>
      <c r="J156" s="290"/>
      <c r="K156" s="290"/>
      <c r="L156" s="280"/>
      <c r="M156" s="280"/>
      <c r="N156" s="280"/>
      <c r="O156" s="280"/>
    </row>
    <row r="157" spans="1:26" ht="15.75" hidden="1" customHeight="1" x14ac:dyDescent="0.25">
      <c r="A157" s="287">
        <v>153</v>
      </c>
      <c r="B157" s="260"/>
      <c r="C157" s="260"/>
      <c r="D157" s="260"/>
      <c r="E157" s="260"/>
      <c r="F157" s="288"/>
      <c r="G157" s="288"/>
      <c r="H157" s="289"/>
      <c r="I157" s="260"/>
      <c r="J157" s="290"/>
      <c r="K157" s="290"/>
      <c r="L157" s="280"/>
      <c r="M157" s="280"/>
      <c r="N157" s="280"/>
      <c r="O157" s="280"/>
    </row>
    <row r="158" spans="1:26" ht="15.75" hidden="1" customHeight="1" x14ac:dyDescent="0.25">
      <c r="A158" s="287">
        <v>154</v>
      </c>
      <c r="B158" s="260"/>
      <c r="C158" s="260"/>
      <c r="D158" s="260"/>
      <c r="E158" s="260"/>
      <c r="F158" s="288"/>
      <c r="G158" s="288"/>
      <c r="H158" s="289"/>
      <c r="I158" s="260"/>
      <c r="J158" s="290"/>
      <c r="K158" s="290"/>
      <c r="L158" s="280"/>
      <c r="M158" s="280"/>
      <c r="N158" s="280"/>
      <c r="O158" s="280"/>
    </row>
    <row r="159" spans="1:26" ht="15.75" hidden="1" customHeight="1" x14ac:dyDescent="0.25">
      <c r="A159" s="287">
        <v>155</v>
      </c>
      <c r="B159" s="260"/>
      <c r="C159" s="260"/>
      <c r="D159" s="260"/>
      <c r="E159" s="260"/>
      <c r="F159" s="288"/>
      <c r="G159" s="288"/>
      <c r="H159" s="289"/>
      <c r="I159" s="260"/>
      <c r="J159" s="290"/>
      <c r="K159" s="290"/>
      <c r="L159" s="280"/>
      <c r="M159" s="280"/>
      <c r="N159" s="280"/>
      <c r="O159" s="280"/>
    </row>
    <row r="160" spans="1:26" ht="15.75" hidden="1" customHeight="1" x14ac:dyDescent="0.25">
      <c r="A160" s="287">
        <v>156</v>
      </c>
      <c r="B160" s="260"/>
      <c r="C160" s="260"/>
      <c r="D160" s="260"/>
      <c r="E160" s="260"/>
      <c r="F160" s="288"/>
      <c r="G160" s="288"/>
      <c r="H160" s="289"/>
      <c r="I160" s="260"/>
      <c r="J160" s="290"/>
      <c r="K160" s="290"/>
      <c r="L160" s="280"/>
      <c r="M160" s="280"/>
      <c r="N160" s="280"/>
      <c r="O160" s="280"/>
    </row>
    <row r="161" spans="1:26" ht="15.75" hidden="1" customHeight="1" x14ac:dyDescent="0.25">
      <c r="A161" s="287">
        <v>157</v>
      </c>
      <c r="B161" s="260"/>
      <c r="C161" s="260"/>
      <c r="D161" s="260"/>
      <c r="E161" s="260"/>
      <c r="F161" s="288"/>
      <c r="G161" s="288"/>
      <c r="H161" s="289"/>
      <c r="I161" s="260"/>
      <c r="J161" s="290"/>
      <c r="K161" s="290"/>
      <c r="L161" s="280"/>
      <c r="M161" s="280"/>
      <c r="N161" s="280"/>
      <c r="O161" s="280"/>
    </row>
    <row r="162" spans="1:26" ht="15.75" hidden="1" customHeight="1" x14ac:dyDescent="0.25">
      <c r="A162" s="287">
        <v>158</v>
      </c>
      <c r="B162" s="260"/>
      <c r="C162" s="260"/>
      <c r="D162" s="260"/>
      <c r="E162" s="260"/>
      <c r="F162" s="288"/>
      <c r="G162" s="288"/>
      <c r="H162" s="289"/>
      <c r="I162" s="260"/>
      <c r="J162" s="290"/>
      <c r="K162" s="290"/>
      <c r="L162" s="280"/>
      <c r="M162" s="280"/>
      <c r="N162" s="280"/>
      <c r="O162" s="280"/>
    </row>
    <row r="163" spans="1:26" ht="15.75" hidden="1" customHeight="1" x14ac:dyDescent="0.25">
      <c r="A163" s="287">
        <v>159</v>
      </c>
      <c r="B163" s="260"/>
      <c r="C163" s="260"/>
      <c r="D163" s="260"/>
      <c r="E163" s="260"/>
      <c r="F163" s="288"/>
      <c r="G163" s="288"/>
      <c r="H163" s="289"/>
      <c r="I163" s="260"/>
      <c r="J163" s="290"/>
      <c r="K163" s="290"/>
      <c r="L163" s="280"/>
      <c r="M163" s="280"/>
      <c r="N163" s="280"/>
      <c r="O163" s="280"/>
    </row>
    <row r="164" spans="1:26" ht="15.75" hidden="1" customHeight="1" x14ac:dyDescent="0.25">
      <c r="A164" s="287">
        <v>160</v>
      </c>
      <c r="B164" s="260"/>
      <c r="C164" s="260"/>
      <c r="D164" s="260"/>
      <c r="E164" s="260"/>
      <c r="F164" s="288"/>
      <c r="G164" s="288"/>
      <c r="H164" s="289"/>
      <c r="I164" s="260"/>
      <c r="J164" s="290"/>
      <c r="K164" s="290"/>
      <c r="L164" s="280"/>
      <c r="M164" s="280"/>
      <c r="N164" s="280"/>
      <c r="O164" s="280"/>
    </row>
    <row r="165" spans="1:26" ht="15.75" hidden="1" customHeight="1" x14ac:dyDescent="0.25">
      <c r="A165" s="287">
        <v>161</v>
      </c>
      <c r="B165" s="260"/>
      <c r="C165" s="260"/>
      <c r="D165" s="260"/>
      <c r="E165" s="260"/>
      <c r="F165" s="288"/>
      <c r="G165" s="288"/>
      <c r="H165" s="289"/>
      <c r="I165" s="260"/>
      <c r="J165" s="290"/>
      <c r="K165" s="290"/>
      <c r="L165" s="280"/>
      <c r="M165" s="280"/>
      <c r="N165" s="280"/>
      <c r="O165" s="280"/>
    </row>
    <row r="166" spans="1:26" ht="15.75" hidden="1" customHeight="1" x14ac:dyDescent="0.25">
      <c r="A166" s="287">
        <v>162</v>
      </c>
      <c r="B166" s="260"/>
      <c r="C166" s="260"/>
      <c r="D166" s="260"/>
      <c r="E166" s="260"/>
      <c r="F166" s="288"/>
      <c r="G166" s="288"/>
      <c r="H166" s="289"/>
      <c r="I166" s="260"/>
      <c r="J166" s="290"/>
      <c r="K166" s="290"/>
      <c r="L166" s="280"/>
      <c r="M166" s="280"/>
      <c r="N166" s="280"/>
      <c r="O166" s="280"/>
    </row>
    <row r="167" spans="1:26" ht="15.75" hidden="1" customHeight="1" x14ac:dyDescent="0.25">
      <c r="A167" s="287">
        <v>163</v>
      </c>
      <c r="B167" s="260"/>
      <c r="C167" s="260"/>
      <c r="D167" s="260"/>
      <c r="E167" s="260"/>
      <c r="F167" s="288"/>
      <c r="G167" s="288"/>
      <c r="H167" s="289"/>
      <c r="I167" s="260"/>
      <c r="J167" s="290"/>
      <c r="K167" s="290"/>
      <c r="L167" s="280"/>
      <c r="M167" s="280"/>
      <c r="N167" s="280"/>
      <c r="O167" s="280"/>
    </row>
    <row r="168" spans="1:26" ht="15.75" hidden="1" customHeight="1" x14ac:dyDescent="0.25">
      <c r="A168" s="287">
        <v>164</v>
      </c>
      <c r="B168" s="260"/>
      <c r="C168" s="260"/>
      <c r="D168" s="260"/>
      <c r="E168" s="260"/>
      <c r="F168" s="288"/>
      <c r="G168" s="288"/>
      <c r="H168" s="289"/>
      <c r="I168" s="260"/>
      <c r="J168" s="290"/>
      <c r="K168" s="290"/>
      <c r="L168" s="280"/>
      <c r="M168" s="280"/>
      <c r="N168" s="280"/>
      <c r="O168" s="280"/>
    </row>
    <row r="169" spans="1:26" ht="15.75" hidden="1" customHeight="1" x14ac:dyDescent="0.25">
      <c r="A169" s="287">
        <v>165</v>
      </c>
      <c r="B169" s="260"/>
      <c r="C169" s="260"/>
      <c r="D169" s="260"/>
      <c r="E169" s="260"/>
      <c r="F169" s="288"/>
      <c r="G169" s="288"/>
      <c r="H169" s="289"/>
      <c r="I169" s="260"/>
      <c r="J169" s="290"/>
      <c r="K169" s="290"/>
      <c r="L169" s="280"/>
      <c r="M169" s="280"/>
      <c r="N169" s="280"/>
      <c r="O169" s="280"/>
    </row>
    <row r="170" spans="1:26" ht="15.75" hidden="1" customHeight="1" x14ac:dyDescent="0.25">
      <c r="A170" s="287">
        <v>166</v>
      </c>
      <c r="B170" s="260"/>
      <c r="C170" s="260"/>
      <c r="D170" s="260"/>
      <c r="E170" s="260"/>
      <c r="F170" s="288"/>
      <c r="G170" s="288"/>
      <c r="H170" s="289"/>
      <c r="I170" s="260"/>
      <c r="J170" s="290"/>
      <c r="K170" s="290"/>
      <c r="L170" s="280"/>
      <c r="M170" s="280"/>
      <c r="N170" s="280"/>
      <c r="O170" s="280"/>
    </row>
    <row r="171" spans="1:26" ht="15.75" hidden="1" customHeight="1" x14ac:dyDescent="0.25">
      <c r="A171" s="287">
        <v>167</v>
      </c>
      <c r="B171" s="260"/>
      <c r="C171" s="260"/>
      <c r="D171" s="260"/>
      <c r="E171" s="260"/>
      <c r="F171" s="288"/>
      <c r="G171" s="288"/>
      <c r="H171" s="289"/>
      <c r="I171" s="260"/>
      <c r="J171" s="290"/>
      <c r="K171" s="290"/>
      <c r="L171" s="280"/>
      <c r="M171" s="280"/>
      <c r="N171" s="280"/>
      <c r="O171" s="280"/>
    </row>
    <row r="172" spans="1:26" ht="15.75" hidden="1" customHeight="1" x14ac:dyDescent="0.25">
      <c r="A172" s="287">
        <v>168</v>
      </c>
      <c r="B172" s="260"/>
      <c r="C172" s="260"/>
      <c r="D172" s="260"/>
      <c r="E172" s="260"/>
      <c r="F172" s="288"/>
      <c r="G172" s="288"/>
      <c r="H172" s="289"/>
      <c r="I172" s="260"/>
      <c r="J172" s="290"/>
      <c r="K172" s="290"/>
      <c r="L172" s="280"/>
      <c r="M172" s="280"/>
      <c r="N172" s="280"/>
      <c r="O172" s="280"/>
    </row>
    <row r="173" spans="1:26" ht="15.75" hidden="1" customHeight="1" x14ac:dyDescent="0.25">
      <c r="A173" s="287">
        <v>169</v>
      </c>
      <c r="B173" s="260"/>
      <c r="C173" s="260"/>
      <c r="D173" s="260"/>
      <c r="E173" s="260"/>
      <c r="F173" s="288"/>
      <c r="G173" s="288"/>
      <c r="H173" s="289"/>
      <c r="I173" s="260"/>
      <c r="J173" s="290"/>
      <c r="K173" s="290"/>
      <c r="L173" s="280"/>
      <c r="M173" s="280"/>
      <c r="N173" s="280"/>
      <c r="O173" s="280"/>
    </row>
    <row r="174" spans="1:26" ht="15.75" hidden="1" customHeight="1" x14ac:dyDescent="0.25">
      <c r="A174" s="287">
        <v>170</v>
      </c>
      <c r="B174" s="260"/>
      <c r="C174" s="260"/>
      <c r="D174" s="260"/>
      <c r="E174" s="260"/>
      <c r="F174" s="288"/>
      <c r="G174" s="288"/>
      <c r="H174" s="289"/>
      <c r="I174" s="260"/>
      <c r="J174" s="290"/>
      <c r="K174" s="290"/>
      <c r="L174" s="280"/>
      <c r="M174" s="280"/>
      <c r="N174" s="280"/>
      <c r="O174" s="280"/>
    </row>
    <row r="175" spans="1:26" ht="15.75" hidden="1" customHeight="1" x14ac:dyDescent="0.25">
      <c r="A175" s="287">
        <v>171</v>
      </c>
      <c r="B175" s="260"/>
      <c r="C175" s="260"/>
      <c r="D175" s="260"/>
      <c r="E175" s="260"/>
      <c r="F175" s="288"/>
      <c r="G175" s="288"/>
      <c r="H175" s="289"/>
      <c r="I175" s="260"/>
      <c r="J175" s="290"/>
      <c r="K175" s="290"/>
      <c r="L175" s="280"/>
      <c r="M175" s="280"/>
      <c r="N175" s="280"/>
      <c r="O175" s="280"/>
    </row>
    <row r="176" spans="1:26" ht="15.75" hidden="1" customHeight="1" x14ac:dyDescent="0.25">
      <c r="A176" s="287">
        <v>172</v>
      </c>
      <c r="B176" s="260"/>
      <c r="C176" s="260"/>
      <c r="D176" s="260"/>
      <c r="E176" s="260"/>
      <c r="F176" s="288"/>
      <c r="G176" s="288"/>
      <c r="H176" s="289"/>
      <c r="I176" s="260"/>
      <c r="J176" s="290"/>
      <c r="K176" s="290"/>
      <c r="L176" s="280"/>
      <c r="M176" s="280"/>
      <c r="N176" s="280"/>
      <c r="O176" s="280"/>
    </row>
    <row r="177" spans="1:26" ht="15.75" hidden="1" customHeight="1" x14ac:dyDescent="0.25">
      <c r="A177" s="287">
        <v>173</v>
      </c>
      <c r="B177" s="260"/>
      <c r="C177" s="260"/>
      <c r="D177" s="260"/>
      <c r="E177" s="260"/>
      <c r="F177" s="288"/>
      <c r="G177" s="288"/>
      <c r="H177" s="289"/>
      <c r="I177" s="260"/>
      <c r="J177" s="290"/>
      <c r="K177" s="290"/>
      <c r="L177" s="280"/>
      <c r="M177" s="280"/>
      <c r="N177" s="280"/>
      <c r="O177" s="280"/>
    </row>
    <row r="178" spans="1:26" ht="15.75" hidden="1" customHeight="1" x14ac:dyDescent="0.25">
      <c r="A178" s="287">
        <v>174</v>
      </c>
      <c r="B178" s="260"/>
      <c r="C178" s="260"/>
      <c r="D178" s="260"/>
      <c r="E178" s="260"/>
      <c r="F178" s="288"/>
      <c r="G178" s="288"/>
      <c r="H178" s="289"/>
      <c r="I178" s="260"/>
      <c r="J178" s="290"/>
      <c r="K178" s="290"/>
      <c r="L178" s="280"/>
      <c r="M178" s="280"/>
      <c r="N178" s="280"/>
      <c r="O178" s="280"/>
    </row>
    <row r="179" spans="1:26" ht="15.75" hidden="1" customHeight="1" x14ac:dyDescent="0.25">
      <c r="A179" s="287">
        <v>175</v>
      </c>
      <c r="B179" s="260"/>
      <c r="C179" s="260"/>
      <c r="D179" s="260"/>
      <c r="E179" s="260"/>
      <c r="F179" s="288"/>
      <c r="G179" s="288"/>
      <c r="H179" s="289"/>
      <c r="I179" s="260"/>
      <c r="J179" s="290"/>
      <c r="K179" s="290"/>
      <c r="L179" s="280"/>
      <c r="M179" s="280"/>
      <c r="N179" s="280"/>
      <c r="O179" s="280"/>
    </row>
    <row r="180" spans="1:26" ht="15.75" hidden="1" customHeight="1" x14ac:dyDescent="0.25">
      <c r="A180" s="287">
        <v>176</v>
      </c>
      <c r="B180" s="260"/>
      <c r="C180" s="260"/>
      <c r="D180" s="260"/>
      <c r="E180" s="260"/>
      <c r="F180" s="288"/>
      <c r="G180" s="288"/>
      <c r="H180" s="289"/>
      <c r="I180" s="260"/>
      <c r="J180" s="290"/>
      <c r="K180" s="290"/>
      <c r="L180" s="280"/>
      <c r="M180" s="280"/>
      <c r="N180" s="280"/>
      <c r="O180" s="280"/>
    </row>
    <row r="181" spans="1:26" ht="15.75" hidden="1" customHeight="1" x14ac:dyDescent="0.25">
      <c r="A181" s="287">
        <v>177</v>
      </c>
      <c r="B181" s="260"/>
      <c r="C181" s="260"/>
      <c r="D181" s="260"/>
      <c r="E181" s="260"/>
      <c r="F181" s="288"/>
      <c r="G181" s="288"/>
      <c r="H181" s="289"/>
      <c r="I181" s="260"/>
      <c r="J181" s="290"/>
      <c r="K181" s="290"/>
      <c r="L181" s="280"/>
      <c r="M181" s="280"/>
      <c r="N181" s="280"/>
      <c r="O181" s="280"/>
    </row>
    <row r="182" spans="1:26" ht="15.75" hidden="1" customHeight="1" x14ac:dyDescent="0.25">
      <c r="A182" s="287">
        <v>178</v>
      </c>
      <c r="B182" s="260"/>
      <c r="C182" s="260"/>
      <c r="D182" s="260"/>
      <c r="E182" s="260"/>
      <c r="F182" s="288"/>
      <c r="G182" s="288"/>
      <c r="H182" s="289"/>
      <c r="I182" s="260"/>
      <c r="J182" s="290"/>
      <c r="K182" s="290"/>
      <c r="L182" s="280"/>
      <c r="M182" s="280"/>
      <c r="N182" s="280"/>
      <c r="O182" s="280"/>
    </row>
    <row r="183" spans="1:26" ht="15.75" hidden="1" customHeight="1" x14ac:dyDescent="0.25">
      <c r="A183" s="287">
        <v>179</v>
      </c>
      <c r="B183" s="260"/>
      <c r="C183" s="260"/>
      <c r="D183" s="260"/>
      <c r="E183" s="260"/>
      <c r="F183" s="288"/>
      <c r="G183" s="288"/>
      <c r="H183" s="289"/>
      <c r="I183" s="260"/>
      <c r="J183" s="290"/>
      <c r="K183" s="290"/>
      <c r="L183" s="280"/>
      <c r="M183" s="280"/>
      <c r="N183" s="280"/>
      <c r="O183" s="280"/>
    </row>
    <row r="184" spans="1:26" ht="15.75" hidden="1" customHeight="1" x14ac:dyDescent="0.25">
      <c r="A184" s="287">
        <v>180</v>
      </c>
      <c r="B184" s="260"/>
      <c r="C184" s="260"/>
      <c r="D184" s="260"/>
      <c r="E184" s="260"/>
      <c r="F184" s="288"/>
      <c r="G184" s="288"/>
      <c r="H184" s="289"/>
      <c r="I184" s="260"/>
      <c r="J184" s="290"/>
      <c r="K184" s="290"/>
      <c r="L184" s="280"/>
      <c r="M184" s="280"/>
      <c r="N184" s="280"/>
      <c r="O184" s="280"/>
    </row>
    <row r="185" spans="1:26" ht="15.75" hidden="1" customHeight="1" x14ac:dyDescent="0.25">
      <c r="A185" s="287">
        <v>181</v>
      </c>
      <c r="B185" s="260"/>
      <c r="C185" s="260"/>
      <c r="D185" s="260"/>
      <c r="E185" s="260"/>
      <c r="F185" s="288"/>
      <c r="G185" s="288"/>
      <c r="H185" s="289"/>
      <c r="I185" s="260"/>
      <c r="J185" s="290"/>
      <c r="K185" s="290"/>
      <c r="L185" s="280"/>
      <c r="M185" s="280"/>
      <c r="N185" s="280"/>
      <c r="O185" s="280"/>
    </row>
    <row r="186" spans="1:26" ht="15.75" hidden="1" customHeight="1" x14ac:dyDescent="0.25">
      <c r="A186" s="287">
        <v>182</v>
      </c>
      <c r="B186" s="260"/>
      <c r="C186" s="260"/>
      <c r="D186" s="260"/>
      <c r="E186" s="260"/>
      <c r="F186" s="288"/>
      <c r="G186" s="288"/>
      <c r="H186" s="289"/>
      <c r="I186" s="260"/>
      <c r="J186" s="290"/>
      <c r="K186" s="290"/>
      <c r="L186" s="280"/>
      <c r="M186" s="280"/>
      <c r="N186" s="280"/>
      <c r="O186" s="280"/>
    </row>
    <row r="187" spans="1:26" ht="15.75" hidden="1" customHeight="1" x14ac:dyDescent="0.25">
      <c r="A187" s="287">
        <v>183</v>
      </c>
      <c r="B187" s="260"/>
      <c r="C187" s="260"/>
      <c r="D187" s="260"/>
      <c r="E187" s="260"/>
      <c r="F187" s="288"/>
      <c r="G187" s="288"/>
      <c r="H187" s="289"/>
      <c r="I187" s="260"/>
      <c r="J187" s="290"/>
      <c r="K187" s="290"/>
      <c r="L187" s="280"/>
      <c r="M187" s="280"/>
      <c r="N187" s="280"/>
      <c r="O187" s="280"/>
    </row>
    <row r="188" spans="1:26" ht="15.75" hidden="1" customHeight="1" x14ac:dyDescent="0.25">
      <c r="A188" s="287">
        <v>184</v>
      </c>
      <c r="B188" s="260"/>
      <c r="C188" s="260"/>
      <c r="D188" s="260"/>
      <c r="E188" s="260"/>
      <c r="F188" s="288"/>
      <c r="G188" s="288"/>
      <c r="H188" s="289"/>
      <c r="I188" s="260"/>
      <c r="J188" s="290"/>
      <c r="K188" s="290"/>
      <c r="L188" s="280"/>
      <c r="M188" s="280"/>
      <c r="N188" s="280"/>
      <c r="O188" s="280"/>
    </row>
    <row r="189" spans="1:26" ht="15.75" hidden="1" customHeight="1" x14ac:dyDescent="0.25">
      <c r="A189" s="287">
        <v>185</v>
      </c>
      <c r="B189" s="260"/>
      <c r="C189" s="260"/>
      <c r="D189" s="260"/>
      <c r="E189" s="260"/>
      <c r="F189" s="288"/>
      <c r="G189" s="288"/>
      <c r="H189" s="289"/>
      <c r="I189" s="260"/>
      <c r="J189" s="290"/>
      <c r="K189" s="290"/>
      <c r="L189" s="280"/>
      <c r="M189" s="280"/>
      <c r="N189" s="280"/>
      <c r="O189" s="280"/>
    </row>
    <row r="190" spans="1:26" ht="15.75" hidden="1" customHeight="1" x14ac:dyDescent="0.25">
      <c r="A190" s="287">
        <v>186</v>
      </c>
      <c r="B190" s="260"/>
      <c r="C190" s="260"/>
      <c r="D190" s="260"/>
      <c r="E190" s="260"/>
      <c r="F190" s="288"/>
      <c r="G190" s="288"/>
      <c r="H190" s="289"/>
      <c r="I190" s="260"/>
      <c r="J190" s="290"/>
      <c r="K190" s="290"/>
      <c r="L190" s="280"/>
      <c r="M190" s="280"/>
      <c r="N190" s="280"/>
      <c r="O190" s="280"/>
    </row>
    <row r="191" spans="1:26" ht="15.75" hidden="1" customHeight="1" x14ac:dyDescent="0.25">
      <c r="A191" s="287">
        <v>187</v>
      </c>
      <c r="B191" s="260"/>
      <c r="C191" s="260"/>
      <c r="D191" s="260"/>
      <c r="E191" s="260"/>
      <c r="F191" s="288"/>
      <c r="G191" s="288"/>
      <c r="H191" s="289"/>
      <c r="I191" s="260"/>
      <c r="J191" s="290"/>
      <c r="K191" s="290"/>
      <c r="L191" s="280"/>
      <c r="M191" s="280"/>
      <c r="N191" s="280"/>
      <c r="O191" s="280"/>
    </row>
    <row r="192" spans="1:26" ht="15.75" hidden="1" customHeight="1" x14ac:dyDescent="0.25">
      <c r="A192" s="287">
        <v>188</v>
      </c>
      <c r="B192" s="260"/>
      <c r="C192" s="260"/>
      <c r="D192" s="260"/>
      <c r="E192" s="260"/>
      <c r="F192" s="288"/>
      <c r="G192" s="288"/>
      <c r="H192" s="289"/>
      <c r="I192" s="260"/>
      <c r="J192" s="290"/>
      <c r="K192" s="290"/>
      <c r="L192" s="280"/>
      <c r="M192" s="280"/>
      <c r="N192" s="280"/>
      <c r="O192" s="280"/>
    </row>
    <row r="193" spans="1:26" ht="15.75" hidden="1" customHeight="1" x14ac:dyDescent="0.25">
      <c r="A193" s="287">
        <v>189</v>
      </c>
      <c r="B193" s="260"/>
      <c r="C193" s="260"/>
      <c r="D193" s="260"/>
      <c r="E193" s="260"/>
      <c r="F193" s="288"/>
      <c r="G193" s="288"/>
      <c r="H193" s="289"/>
      <c r="I193" s="260"/>
      <c r="J193" s="290"/>
      <c r="K193" s="290"/>
      <c r="L193" s="280"/>
      <c r="M193" s="280"/>
      <c r="N193" s="280"/>
      <c r="O193" s="280"/>
    </row>
    <row r="194" spans="1:26" ht="15.75" hidden="1" customHeight="1" x14ac:dyDescent="0.25">
      <c r="A194" s="287">
        <v>190</v>
      </c>
      <c r="B194" s="260"/>
      <c r="C194" s="260"/>
      <c r="D194" s="260"/>
      <c r="E194" s="260"/>
      <c r="F194" s="288"/>
      <c r="G194" s="288"/>
      <c r="H194" s="289"/>
      <c r="I194" s="260"/>
      <c r="J194" s="290"/>
      <c r="K194" s="290"/>
      <c r="L194" s="280"/>
      <c r="M194" s="280"/>
      <c r="N194" s="280"/>
      <c r="O194" s="280"/>
    </row>
    <row r="195" spans="1:26" ht="15.75" hidden="1" customHeight="1" x14ac:dyDescent="0.25">
      <c r="A195" s="287">
        <v>191</v>
      </c>
      <c r="B195" s="260"/>
      <c r="C195" s="260"/>
      <c r="D195" s="260"/>
      <c r="E195" s="260"/>
      <c r="F195" s="288"/>
      <c r="G195" s="288"/>
      <c r="H195" s="289"/>
      <c r="I195" s="260"/>
      <c r="J195" s="290"/>
      <c r="K195" s="290"/>
      <c r="L195" s="280"/>
      <c r="M195" s="280"/>
      <c r="N195" s="280"/>
      <c r="O195" s="280"/>
    </row>
    <row r="196" spans="1:26" ht="15.75" hidden="1" customHeight="1" x14ac:dyDescent="0.25">
      <c r="A196" s="287">
        <v>192</v>
      </c>
      <c r="B196" s="260"/>
      <c r="C196" s="260"/>
      <c r="D196" s="260"/>
      <c r="E196" s="260"/>
      <c r="F196" s="288"/>
      <c r="G196" s="288"/>
      <c r="H196" s="289"/>
      <c r="I196" s="260"/>
      <c r="J196" s="290"/>
      <c r="K196" s="290"/>
      <c r="L196" s="280"/>
      <c r="M196" s="280"/>
      <c r="N196" s="280"/>
      <c r="O196" s="280"/>
    </row>
    <row r="197" spans="1:26" ht="15.75" hidden="1" customHeight="1" x14ac:dyDescent="0.25">
      <c r="A197" s="287">
        <v>193</v>
      </c>
      <c r="B197" s="260"/>
      <c r="C197" s="260"/>
      <c r="D197" s="260"/>
      <c r="E197" s="260"/>
      <c r="F197" s="288"/>
      <c r="G197" s="288"/>
      <c r="H197" s="289"/>
      <c r="I197" s="260"/>
      <c r="J197" s="290"/>
      <c r="K197" s="290"/>
      <c r="L197" s="280"/>
      <c r="M197" s="280"/>
      <c r="N197" s="280"/>
      <c r="O197" s="280"/>
    </row>
    <row r="198" spans="1:26" ht="15.75" hidden="1" customHeight="1" x14ac:dyDescent="0.25">
      <c r="A198" s="287">
        <v>194</v>
      </c>
      <c r="B198" s="260"/>
      <c r="C198" s="260"/>
      <c r="D198" s="260"/>
      <c r="E198" s="260"/>
      <c r="F198" s="288"/>
      <c r="G198" s="288"/>
      <c r="H198" s="289"/>
      <c r="I198" s="260"/>
      <c r="J198" s="290"/>
      <c r="K198" s="290"/>
      <c r="L198" s="280"/>
      <c r="M198" s="280"/>
      <c r="N198" s="280"/>
      <c r="O198" s="280"/>
    </row>
    <row r="199" spans="1:26" ht="15.75" hidden="1" customHeight="1" x14ac:dyDescent="0.25">
      <c r="A199" s="287">
        <v>195</v>
      </c>
      <c r="B199" s="260"/>
      <c r="C199" s="260"/>
      <c r="D199" s="260"/>
      <c r="E199" s="260"/>
      <c r="F199" s="288"/>
      <c r="G199" s="288"/>
      <c r="H199" s="289"/>
      <c r="I199" s="260"/>
      <c r="J199" s="290"/>
      <c r="K199" s="290"/>
      <c r="L199" s="280"/>
      <c r="M199" s="280"/>
      <c r="N199" s="280"/>
      <c r="O199" s="280"/>
    </row>
    <row r="200" spans="1:26" ht="15.75" hidden="1" customHeight="1" x14ac:dyDescent="0.25">
      <c r="A200" s="287">
        <v>196</v>
      </c>
      <c r="B200" s="260"/>
      <c r="C200" s="260"/>
      <c r="D200" s="260"/>
      <c r="E200" s="260"/>
      <c r="F200" s="288"/>
      <c r="G200" s="288"/>
      <c r="H200" s="289"/>
      <c r="I200" s="260"/>
      <c r="J200" s="290"/>
      <c r="K200" s="290"/>
      <c r="L200" s="280"/>
      <c r="M200" s="280"/>
      <c r="N200" s="280"/>
      <c r="O200" s="280"/>
    </row>
    <row r="201" spans="1:26" ht="15.75" hidden="1" customHeight="1" x14ac:dyDescent="0.25">
      <c r="A201" s="287">
        <v>197</v>
      </c>
      <c r="B201" s="260"/>
      <c r="C201" s="260"/>
      <c r="D201" s="260"/>
      <c r="E201" s="260"/>
      <c r="F201" s="288"/>
      <c r="G201" s="288"/>
      <c r="H201" s="289"/>
      <c r="I201" s="260"/>
      <c r="J201" s="290"/>
      <c r="K201" s="290"/>
      <c r="L201" s="280"/>
      <c r="M201" s="280"/>
      <c r="N201" s="280"/>
      <c r="O201" s="280"/>
    </row>
    <row r="202" spans="1:26" ht="15.75" hidden="1" customHeight="1" x14ac:dyDescent="0.25">
      <c r="A202" s="287">
        <v>198</v>
      </c>
      <c r="B202" s="260"/>
      <c r="C202" s="260"/>
      <c r="D202" s="260"/>
      <c r="E202" s="260"/>
      <c r="F202" s="288"/>
      <c r="G202" s="288"/>
      <c r="H202" s="289"/>
      <c r="I202" s="260"/>
      <c r="J202" s="290"/>
      <c r="K202" s="290"/>
      <c r="L202" s="280"/>
      <c r="M202" s="280"/>
      <c r="N202" s="280"/>
      <c r="O202" s="280"/>
    </row>
    <row r="203" spans="1:26" ht="15.75" hidden="1" customHeight="1" x14ac:dyDescent="0.25">
      <c r="A203" s="287">
        <v>199</v>
      </c>
      <c r="B203" s="260"/>
      <c r="C203" s="260"/>
      <c r="D203" s="260"/>
      <c r="E203" s="260"/>
      <c r="F203" s="288"/>
      <c r="G203" s="288"/>
      <c r="H203" s="289"/>
      <c r="I203" s="260"/>
      <c r="J203" s="290"/>
      <c r="K203" s="290"/>
      <c r="L203" s="280"/>
      <c r="M203" s="280"/>
      <c r="N203" s="280"/>
      <c r="O203" s="280"/>
    </row>
    <row r="204" spans="1:26" ht="15.75" hidden="1" customHeight="1" x14ac:dyDescent="0.25">
      <c r="A204" s="287">
        <v>200</v>
      </c>
      <c r="B204" s="260"/>
      <c r="C204" s="260"/>
      <c r="D204" s="260"/>
      <c r="E204" s="260"/>
      <c r="F204" s="288"/>
      <c r="G204" s="288"/>
      <c r="H204" s="289"/>
      <c r="I204" s="260"/>
      <c r="J204" s="290"/>
      <c r="K204" s="290"/>
      <c r="L204" s="280"/>
      <c r="M204" s="280"/>
      <c r="N204" s="280"/>
      <c r="O204" s="280"/>
    </row>
    <row r="205" spans="1:26" ht="15.75" hidden="1" customHeight="1" x14ac:dyDescent="0.25">
      <c r="A205" s="287">
        <v>201</v>
      </c>
      <c r="B205" s="260"/>
      <c r="C205" s="260"/>
      <c r="D205" s="260"/>
      <c r="E205" s="260"/>
      <c r="F205" s="288"/>
      <c r="G205" s="288"/>
      <c r="H205" s="289"/>
      <c r="I205" s="260"/>
      <c r="J205" s="290"/>
      <c r="K205" s="290"/>
      <c r="L205" s="280"/>
      <c r="M205" s="280"/>
      <c r="N205" s="280"/>
      <c r="O205" s="280"/>
    </row>
    <row r="206" spans="1:26" ht="15.75" hidden="1" customHeight="1" x14ac:dyDescent="0.25">
      <c r="A206" s="287">
        <v>202</v>
      </c>
      <c r="B206" s="260"/>
      <c r="C206" s="260"/>
      <c r="D206" s="260"/>
      <c r="E206" s="260"/>
      <c r="F206" s="288"/>
      <c r="G206" s="288"/>
      <c r="H206" s="289"/>
      <c r="I206" s="260"/>
      <c r="J206" s="290"/>
      <c r="K206" s="290"/>
      <c r="L206" s="280"/>
      <c r="M206" s="280"/>
      <c r="N206" s="280"/>
      <c r="O206" s="280"/>
    </row>
    <row r="207" spans="1:26" ht="15.75" hidden="1" customHeight="1" x14ac:dyDescent="0.25">
      <c r="A207" s="287">
        <v>203</v>
      </c>
      <c r="B207" s="260"/>
      <c r="C207" s="260"/>
      <c r="D207" s="260"/>
      <c r="E207" s="260"/>
      <c r="F207" s="288"/>
      <c r="G207" s="288"/>
      <c r="H207" s="289"/>
      <c r="I207" s="260"/>
      <c r="J207" s="290"/>
      <c r="K207" s="290"/>
      <c r="L207" s="280"/>
      <c r="M207" s="280"/>
      <c r="N207" s="280"/>
      <c r="O207" s="280"/>
    </row>
    <row r="208" spans="1:26" ht="15.75" hidden="1" customHeight="1" x14ac:dyDescent="0.25">
      <c r="A208" s="287">
        <v>204</v>
      </c>
      <c r="B208" s="260"/>
      <c r="C208" s="260"/>
      <c r="D208" s="260"/>
      <c r="E208" s="260"/>
      <c r="F208" s="288"/>
      <c r="G208" s="288"/>
      <c r="H208" s="289"/>
      <c r="I208" s="260"/>
      <c r="J208" s="290"/>
      <c r="K208" s="290"/>
      <c r="L208" s="280"/>
      <c r="M208" s="280"/>
      <c r="N208" s="280"/>
      <c r="O208" s="280"/>
    </row>
    <row r="209" spans="1:26" ht="15.75" hidden="1" customHeight="1" x14ac:dyDescent="0.25">
      <c r="A209" s="287">
        <v>205</v>
      </c>
      <c r="B209" s="260"/>
      <c r="C209" s="260"/>
      <c r="D209" s="260"/>
      <c r="E209" s="260"/>
      <c r="F209" s="288"/>
      <c r="G209" s="288"/>
      <c r="H209" s="289"/>
      <c r="I209" s="260"/>
      <c r="J209" s="290"/>
      <c r="K209" s="290"/>
      <c r="L209" s="280"/>
      <c r="M209" s="280"/>
      <c r="N209" s="280"/>
      <c r="O209" s="280"/>
    </row>
    <row r="210" spans="1:26" ht="15.75" hidden="1" customHeight="1" x14ac:dyDescent="0.25">
      <c r="A210" s="287">
        <v>206</v>
      </c>
      <c r="B210" s="260"/>
      <c r="C210" s="260"/>
      <c r="D210" s="260"/>
      <c r="E210" s="260"/>
      <c r="F210" s="288"/>
      <c r="G210" s="288"/>
      <c r="H210" s="289"/>
      <c r="I210" s="260"/>
      <c r="J210" s="290"/>
      <c r="K210" s="290"/>
      <c r="L210" s="280"/>
      <c r="M210" s="280"/>
      <c r="N210" s="280"/>
      <c r="O210" s="280"/>
    </row>
    <row r="211" spans="1:26" ht="15.75" hidden="1" customHeight="1" x14ac:dyDescent="0.25">
      <c r="A211" s="287">
        <v>207</v>
      </c>
      <c r="B211" s="260"/>
      <c r="C211" s="260"/>
      <c r="D211" s="260"/>
      <c r="E211" s="260"/>
      <c r="F211" s="288"/>
      <c r="G211" s="288"/>
      <c r="H211" s="289"/>
      <c r="I211" s="260"/>
      <c r="J211" s="290"/>
      <c r="K211" s="290"/>
      <c r="L211" s="280"/>
      <c r="M211" s="280"/>
      <c r="N211" s="280"/>
      <c r="O211" s="280"/>
    </row>
    <row r="212" spans="1:26" ht="15.75" hidden="1" customHeight="1" x14ac:dyDescent="0.25">
      <c r="A212" s="287">
        <v>208</v>
      </c>
      <c r="B212" s="260"/>
      <c r="C212" s="260"/>
      <c r="D212" s="260"/>
      <c r="E212" s="260"/>
      <c r="F212" s="288"/>
      <c r="G212" s="288"/>
      <c r="H212" s="289"/>
      <c r="I212" s="260"/>
      <c r="J212" s="290"/>
      <c r="K212" s="290"/>
      <c r="L212" s="280"/>
      <c r="M212" s="280"/>
      <c r="N212" s="280"/>
      <c r="O212" s="280"/>
    </row>
    <row r="213" spans="1:26" ht="15.75" hidden="1" customHeight="1" x14ac:dyDescent="0.25">
      <c r="A213" s="287">
        <v>209</v>
      </c>
      <c r="B213" s="260"/>
      <c r="C213" s="260"/>
      <c r="D213" s="260"/>
      <c r="E213" s="260"/>
      <c r="F213" s="288"/>
      <c r="G213" s="288"/>
      <c r="H213" s="289"/>
      <c r="I213" s="260"/>
      <c r="J213" s="290"/>
      <c r="K213" s="290"/>
      <c r="L213" s="280"/>
      <c r="M213" s="280"/>
      <c r="N213" s="280"/>
      <c r="O213" s="280"/>
    </row>
    <row r="214" spans="1:26" ht="15.75" hidden="1" customHeight="1" x14ac:dyDescent="0.25">
      <c r="A214" s="287">
        <v>210</v>
      </c>
      <c r="B214" s="260"/>
      <c r="C214" s="260"/>
      <c r="D214" s="260"/>
      <c r="E214" s="260"/>
      <c r="F214" s="288"/>
      <c r="G214" s="288"/>
      <c r="H214" s="289"/>
      <c r="I214" s="260"/>
      <c r="J214" s="290"/>
      <c r="K214" s="290"/>
      <c r="L214" s="280"/>
      <c r="M214" s="280"/>
      <c r="N214" s="280"/>
      <c r="O214" s="280"/>
    </row>
    <row r="215" spans="1:26" ht="15.75" hidden="1" customHeight="1" x14ac:dyDescent="0.25">
      <c r="A215" s="287">
        <v>211</v>
      </c>
      <c r="B215" s="260"/>
      <c r="C215" s="260"/>
      <c r="D215" s="260"/>
      <c r="E215" s="260"/>
      <c r="F215" s="288"/>
      <c r="G215" s="288"/>
      <c r="H215" s="289"/>
      <c r="I215" s="260"/>
      <c r="J215" s="290"/>
      <c r="K215" s="290"/>
      <c r="L215" s="280"/>
      <c r="M215" s="280"/>
      <c r="N215" s="280"/>
      <c r="O215" s="280"/>
    </row>
    <row r="216" spans="1:26" ht="15.75" hidden="1" customHeight="1" x14ac:dyDescent="0.25">
      <c r="A216" s="287">
        <v>212</v>
      </c>
      <c r="B216" s="260"/>
      <c r="C216" s="260"/>
      <c r="D216" s="260"/>
      <c r="E216" s="260"/>
      <c r="F216" s="288"/>
      <c r="G216" s="288"/>
      <c r="H216" s="289"/>
      <c r="I216" s="260"/>
      <c r="J216" s="290"/>
      <c r="K216" s="290"/>
      <c r="L216" s="280"/>
      <c r="M216" s="280"/>
      <c r="N216" s="280"/>
      <c r="O216" s="280"/>
    </row>
    <row r="217" spans="1:26" ht="15.75" hidden="1" customHeight="1" x14ac:dyDescent="0.25">
      <c r="A217" s="287">
        <v>213</v>
      </c>
      <c r="B217" s="260"/>
      <c r="C217" s="260"/>
      <c r="D217" s="260"/>
      <c r="E217" s="260"/>
      <c r="F217" s="288"/>
      <c r="G217" s="288"/>
      <c r="H217" s="289"/>
      <c r="I217" s="260"/>
      <c r="J217" s="290"/>
      <c r="K217" s="290"/>
      <c r="L217" s="280"/>
      <c r="M217" s="280"/>
      <c r="N217" s="280"/>
      <c r="O217" s="280"/>
    </row>
    <row r="218" spans="1:26" ht="15.75" hidden="1" customHeight="1" x14ac:dyDescent="0.25">
      <c r="A218" s="287">
        <v>214</v>
      </c>
      <c r="B218" s="260"/>
      <c r="C218" s="260"/>
      <c r="D218" s="260"/>
      <c r="E218" s="260"/>
      <c r="F218" s="288"/>
      <c r="G218" s="288"/>
      <c r="H218" s="289"/>
      <c r="I218" s="260"/>
      <c r="J218" s="290"/>
      <c r="K218" s="290"/>
      <c r="L218" s="280"/>
      <c r="M218" s="280"/>
      <c r="N218" s="280"/>
      <c r="O218" s="280"/>
    </row>
    <row r="219" spans="1:26" ht="15.75" hidden="1" customHeight="1" x14ac:dyDescent="0.25">
      <c r="A219" s="287">
        <v>215</v>
      </c>
      <c r="B219" s="260"/>
      <c r="C219" s="260"/>
      <c r="D219" s="260"/>
      <c r="E219" s="260"/>
      <c r="F219" s="288"/>
      <c r="G219" s="288"/>
      <c r="H219" s="289"/>
      <c r="I219" s="260"/>
      <c r="J219" s="290"/>
      <c r="K219" s="290"/>
      <c r="L219" s="280"/>
      <c r="M219" s="280"/>
      <c r="N219" s="280"/>
      <c r="O219" s="280"/>
    </row>
    <row r="220" spans="1:26" ht="15.75" hidden="1" customHeight="1" x14ac:dyDescent="0.25">
      <c r="A220" s="287">
        <v>216</v>
      </c>
      <c r="B220" s="260"/>
      <c r="C220" s="260"/>
      <c r="D220" s="260"/>
      <c r="E220" s="260"/>
      <c r="F220" s="288"/>
      <c r="G220" s="288"/>
      <c r="H220" s="289"/>
      <c r="I220" s="260"/>
      <c r="J220" s="290"/>
      <c r="K220" s="290"/>
      <c r="L220" s="280"/>
      <c r="M220" s="280"/>
      <c r="N220" s="280"/>
      <c r="O220" s="280"/>
    </row>
    <row r="221" spans="1:26" ht="15.75" hidden="1" customHeight="1" x14ac:dyDescent="0.25">
      <c r="A221" s="287">
        <v>217</v>
      </c>
      <c r="B221" s="260"/>
      <c r="C221" s="260"/>
      <c r="D221" s="260"/>
      <c r="E221" s="260"/>
      <c r="F221" s="288"/>
      <c r="G221" s="288"/>
      <c r="H221" s="289"/>
      <c r="I221" s="260"/>
      <c r="J221" s="290"/>
      <c r="K221" s="290"/>
      <c r="L221" s="280"/>
      <c r="M221" s="280"/>
      <c r="N221" s="280"/>
      <c r="O221" s="280"/>
    </row>
    <row r="222" spans="1:26" ht="15.75" hidden="1" customHeight="1" x14ac:dyDescent="0.25">
      <c r="A222" s="287">
        <v>218</v>
      </c>
      <c r="B222" s="260"/>
      <c r="C222" s="260"/>
      <c r="D222" s="260"/>
      <c r="E222" s="260"/>
      <c r="F222" s="288"/>
      <c r="G222" s="288"/>
      <c r="H222" s="289"/>
      <c r="I222" s="260"/>
      <c r="J222" s="290"/>
      <c r="K222" s="290"/>
      <c r="L222" s="280"/>
      <c r="M222" s="280"/>
      <c r="N222" s="280"/>
      <c r="O222" s="280"/>
    </row>
    <row r="223" spans="1:26" ht="15.75" hidden="1" customHeight="1" x14ac:dyDescent="0.25">
      <c r="A223" s="287">
        <v>219</v>
      </c>
      <c r="B223" s="260"/>
      <c r="C223" s="260"/>
      <c r="D223" s="260"/>
      <c r="E223" s="260"/>
      <c r="F223" s="288"/>
      <c r="G223" s="288"/>
      <c r="H223" s="289"/>
      <c r="I223" s="260"/>
      <c r="J223" s="290"/>
      <c r="K223" s="290"/>
      <c r="L223" s="280"/>
      <c r="M223" s="280"/>
      <c r="N223" s="280"/>
      <c r="O223" s="280"/>
    </row>
    <row r="224" spans="1:26" ht="15.75" hidden="1" customHeight="1" x14ac:dyDescent="0.25">
      <c r="A224" s="287">
        <v>220</v>
      </c>
      <c r="B224" s="260"/>
      <c r="C224" s="260"/>
      <c r="D224" s="260"/>
      <c r="E224" s="260"/>
      <c r="F224" s="288"/>
      <c r="G224" s="288"/>
      <c r="H224" s="289"/>
      <c r="I224" s="260"/>
      <c r="J224" s="290"/>
      <c r="K224" s="290"/>
      <c r="L224" s="280"/>
      <c r="M224" s="280"/>
      <c r="N224" s="280"/>
      <c r="O224" s="280"/>
    </row>
    <row r="225" spans="1:26" ht="15.75" hidden="1" customHeight="1" x14ac:dyDescent="0.25">
      <c r="A225" s="287">
        <v>221</v>
      </c>
      <c r="B225" s="260"/>
      <c r="C225" s="260"/>
      <c r="D225" s="260"/>
      <c r="E225" s="260"/>
      <c r="F225" s="288"/>
      <c r="G225" s="288"/>
      <c r="H225" s="289"/>
      <c r="I225" s="260"/>
      <c r="J225" s="290"/>
      <c r="K225" s="290"/>
      <c r="L225" s="280"/>
      <c r="M225" s="280"/>
      <c r="N225" s="280"/>
      <c r="O225" s="280"/>
    </row>
    <row r="226" spans="1:26" ht="15.75" hidden="1" customHeight="1" x14ac:dyDescent="0.25">
      <c r="A226" s="287">
        <v>222</v>
      </c>
      <c r="B226" s="260"/>
      <c r="C226" s="260"/>
      <c r="D226" s="260"/>
      <c r="E226" s="260"/>
      <c r="F226" s="288"/>
      <c r="G226" s="288"/>
      <c r="H226" s="289"/>
      <c r="I226" s="260"/>
      <c r="J226" s="290"/>
      <c r="K226" s="290"/>
      <c r="L226" s="280"/>
      <c r="M226" s="280"/>
      <c r="N226" s="280"/>
      <c r="O226" s="280"/>
    </row>
    <row r="227" spans="1:26" ht="15.75" hidden="1" customHeight="1" x14ac:dyDescent="0.25">
      <c r="A227" s="287">
        <v>223</v>
      </c>
      <c r="B227" s="260"/>
      <c r="C227" s="260"/>
      <c r="D227" s="260"/>
      <c r="E227" s="260"/>
      <c r="F227" s="288"/>
      <c r="G227" s="288"/>
      <c r="H227" s="289"/>
      <c r="I227" s="260"/>
      <c r="J227" s="290"/>
      <c r="K227" s="290"/>
      <c r="L227" s="280"/>
      <c r="M227" s="280"/>
      <c r="N227" s="280"/>
      <c r="O227" s="280"/>
    </row>
    <row r="228" spans="1:26" ht="15.75" hidden="1" customHeight="1" x14ac:dyDescent="0.25">
      <c r="A228" s="287">
        <v>224</v>
      </c>
      <c r="B228" s="260"/>
      <c r="C228" s="260"/>
      <c r="D228" s="260"/>
      <c r="E228" s="260"/>
      <c r="F228" s="288"/>
      <c r="G228" s="288"/>
      <c r="H228" s="289"/>
      <c r="I228" s="260"/>
      <c r="J228" s="290"/>
      <c r="K228" s="290"/>
      <c r="L228" s="280"/>
      <c r="M228" s="280"/>
      <c r="N228" s="280"/>
      <c r="O228" s="280"/>
    </row>
    <row r="229" spans="1:26" ht="15.75" hidden="1" customHeight="1" x14ac:dyDescent="0.25">
      <c r="A229" s="287">
        <v>225</v>
      </c>
      <c r="B229" s="260"/>
      <c r="C229" s="260"/>
      <c r="D229" s="260"/>
      <c r="E229" s="260"/>
      <c r="F229" s="288"/>
      <c r="G229" s="288"/>
      <c r="H229" s="289"/>
      <c r="I229" s="260"/>
      <c r="J229" s="290"/>
      <c r="K229" s="290"/>
      <c r="L229" s="280"/>
      <c r="M229" s="280"/>
      <c r="N229" s="280"/>
      <c r="O229" s="280"/>
    </row>
    <row r="230" spans="1:26" ht="15.75" hidden="1" customHeight="1" x14ac:dyDescent="0.25">
      <c r="A230" s="287">
        <v>226</v>
      </c>
      <c r="B230" s="260"/>
      <c r="C230" s="260"/>
      <c r="D230" s="260"/>
      <c r="E230" s="260"/>
      <c r="F230" s="288"/>
      <c r="G230" s="288"/>
      <c r="H230" s="289"/>
      <c r="I230" s="260"/>
      <c r="J230" s="290"/>
      <c r="K230" s="290"/>
      <c r="L230" s="280"/>
      <c r="M230" s="280"/>
      <c r="N230" s="280"/>
      <c r="O230" s="280"/>
    </row>
    <row r="231" spans="1:26" ht="15.75" hidden="1" customHeight="1" x14ac:dyDescent="0.25">
      <c r="A231" s="287">
        <v>227</v>
      </c>
      <c r="B231" s="260"/>
      <c r="C231" s="260"/>
      <c r="D231" s="260"/>
      <c r="E231" s="260"/>
      <c r="F231" s="288"/>
      <c r="G231" s="288"/>
      <c r="H231" s="289"/>
      <c r="I231" s="260"/>
      <c r="J231" s="290"/>
      <c r="K231" s="290"/>
      <c r="L231" s="280"/>
      <c r="M231" s="280"/>
      <c r="N231" s="280"/>
      <c r="O231" s="280"/>
    </row>
    <row r="232" spans="1:26" ht="15.75" hidden="1" customHeight="1" x14ac:dyDescent="0.25">
      <c r="A232" s="287">
        <v>228</v>
      </c>
      <c r="B232" s="260"/>
      <c r="C232" s="260"/>
      <c r="D232" s="260"/>
      <c r="E232" s="260"/>
      <c r="F232" s="288"/>
      <c r="G232" s="288"/>
      <c r="H232" s="289"/>
      <c r="I232" s="260"/>
      <c r="J232" s="290"/>
      <c r="K232" s="290"/>
      <c r="L232" s="280"/>
      <c r="M232" s="280"/>
      <c r="N232" s="280"/>
      <c r="O232" s="280"/>
    </row>
    <row r="233" spans="1:26" ht="15.75" hidden="1" customHeight="1" x14ac:dyDescent="0.25">
      <c r="A233" s="287">
        <v>229</v>
      </c>
      <c r="B233" s="260"/>
      <c r="C233" s="260"/>
      <c r="D233" s="260"/>
      <c r="E233" s="260"/>
      <c r="F233" s="288"/>
      <c r="G233" s="288"/>
      <c r="H233" s="289"/>
      <c r="I233" s="260"/>
      <c r="J233" s="290"/>
      <c r="K233" s="290"/>
      <c r="L233" s="280"/>
      <c r="M233" s="280"/>
      <c r="N233" s="280"/>
      <c r="O233" s="280"/>
    </row>
    <row r="234" spans="1:26" ht="15.75" hidden="1" customHeight="1" x14ac:dyDescent="0.25">
      <c r="A234" s="287">
        <v>230</v>
      </c>
      <c r="B234" s="260"/>
      <c r="C234" s="260"/>
      <c r="D234" s="260"/>
      <c r="E234" s="260"/>
      <c r="F234" s="288"/>
      <c r="G234" s="288"/>
      <c r="H234" s="289"/>
      <c r="I234" s="260"/>
      <c r="J234" s="290"/>
      <c r="K234" s="290"/>
      <c r="L234" s="280"/>
      <c r="M234" s="280"/>
      <c r="N234" s="280"/>
      <c r="O234" s="280"/>
    </row>
    <row r="235" spans="1:26" ht="15.75" hidden="1" customHeight="1" x14ac:dyDescent="0.25">
      <c r="A235" s="287">
        <v>231</v>
      </c>
      <c r="B235" s="260"/>
      <c r="C235" s="260"/>
      <c r="D235" s="260"/>
      <c r="E235" s="260"/>
      <c r="F235" s="288"/>
      <c r="G235" s="288"/>
      <c r="H235" s="289"/>
      <c r="I235" s="260"/>
      <c r="J235" s="290"/>
      <c r="K235" s="290"/>
      <c r="L235" s="280"/>
      <c r="M235" s="280"/>
      <c r="N235" s="280"/>
      <c r="O235" s="280"/>
    </row>
    <row r="236" spans="1:26" ht="15.75" hidden="1" customHeight="1" x14ac:dyDescent="0.25">
      <c r="A236" s="287">
        <v>232</v>
      </c>
      <c r="B236" s="260"/>
      <c r="C236" s="260"/>
      <c r="D236" s="260"/>
      <c r="E236" s="260"/>
      <c r="F236" s="288"/>
      <c r="G236" s="288"/>
      <c r="H236" s="289"/>
      <c r="I236" s="260"/>
      <c r="J236" s="290"/>
      <c r="K236" s="290"/>
      <c r="L236" s="280"/>
      <c r="M236" s="280"/>
      <c r="N236" s="280"/>
      <c r="O236" s="280"/>
    </row>
    <row r="237" spans="1:26" ht="15.75" hidden="1" customHeight="1" x14ac:dyDescent="0.25">
      <c r="A237" s="287">
        <v>233</v>
      </c>
      <c r="B237" s="260"/>
      <c r="C237" s="260"/>
      <c r="D237" s="260"/>
      <c r="E237" s="260"/>
      <c r="F237" s="288"/>
      <c r="G237" s="288"/>
      <c r="H237" s="289"/>
      <c r="I237" s="260"/>
      <c r="J237" s="290"/>
      <c r="K237" s="290"/>
      <c r="L237" s="280"/>
      <c r="M237" s="280"/>
      <c r="N237" s="280"/>
      <c r="O237" s="280"/>
    </row>
    <row r="238" spans="1:26" ht="15.75" hidden="1" customHeight="1" x14ac:dyDescent="0.25">
      <c r="A238" s="287">
        <v>234</v>
      </c>
      <c r="B238" s="260"/>
      <c r="C238" s="260"/>
      <c r="D238" s="260"/>
      <c r="E238" s="260"/>
      <c r="F238" s="288"/>
      <c r="G238" s="288"/>
      <c r="H238" s="289"/>
      <c r="I238" s="260"/>
      <c r="J238" s="290"/>
      <c r="K238" s="290"/>
      <c r="L238" s="280"/>
      <c r="M238" s="280"/>
      <c r="N238" s="280"/>
      <c r="O238" s="280"/>
    </row>
    <row r="239" spans="1:26" ht="15.75" hidden="1" customHeight="1" x14ac:dyDescent="0.25">
      <c r="A239" s="287">
        <v>235</v>
      </c>
      <c r="B239" s="260"/>
      <c r="C239" s="260"/>
      <c r="D239" s="260"/>
      <c r="E239" s="260"/>
      <c r="F239" s="288"/>
      <c r="G239" s="288"/>
      <c r="H239" s="289"/>
      <c r="I239" s="260"/>
      <c r="J239" s="290"/>
      <c r="K239" s="290"/>
      <c r="L239" s="280"/>
      <c r="M239" s="280"/>
      <c r="N239" s="280"/>
      <c r="O239" s="280"/>
    </row>
    <row r="240" spans="1:26" ht="15.75" hidden="1" customHeight="1" x14ac:dyDescent="0.25">
      <c r="A240" s="287">
        <v>236</v>
      </c>
      <c r="B240" s="260"/>
      <c r="C240" s="260"/>
      <c r="D240" s="260"/>
      <c r="E240" s="260"/>
      <c r="F240" s="288"/>
      <c r="G240" s="288"/>
      <c r="H240" s="289"/>
      <c r="I240" s="260"/>
      <c r="J240" s="290"/>
      <c r="K240" s="290"/>
      <c r="L240" s="280"/>
      <c r="M240" s="280"/>
      <c r="N240" s="280"/>
      <c r="O240" s="280"/>
    </row>
    <row r="241" spans="1:26" ht="15.75" hidden="1" customHeight="1" x14ac:dyDescent="0.25">
      <c r="A241" s="287">
        <v>237</v>
      </c>
      <c r="B241" s="260"/>
      <c r="C241" s="260"/>
      <c r="D241" s="260"/>
      <c r="E241" s="260"/>
      <c r="F241" s="288"/>
      <c r="G241" s="288"/>
      <c r="H241" s="289"/>
      <c r="I241" s="260"/>
      <c r="J241" s="290"/>
      <c r="K241" s="290"/>
      <c r="L241" s="280"/>
      <c r="M241" s="280"/>
      <c r="N241" s="280"/>
      <c r="O241" s="280"/>
    </row>
    <row r="242" spans="1:26" ht="15.75" hidden="1" customHeight="1" x14ac:dyDescent="0.25">
      <c r="A242" s="287">
        <v>238</v>
      </c>
      <c r="B242" s="260"/>
      <c r="C242" s="260"/>
      <c r="D242" s="260"/>
      <c r="E242" s="260"/>
      <c r="F242" s="288"/>
      <c r="G242" s="288"/>
      <c r="H242" s="289"/>
      <c r="I242" s="260"/>
      <c r="J242" s="290"/>
      <c r="K242" s="290"/>
      <c r="L242" s="280"/>
      <c r="M242" s="280"/>
      <c r="N242" s="280"/>
      <c r="O242" s="280"/>
    </row>
    <row r="243" spans="1:26" ht="15.75" hidden="1" customHeight="1" x14ac:dyDescent="0.25">
      <c r="A243" s="287">
        <v>239</v>
      </c>
      <c r="B243" s="260"/>
      <c r="C243" s="260"/>
      <c r="D243" s="260"/>
      <c r="E243" s="260"/>
      <c r="F243" s="288"/>
      <c r="G243" s="288"/>
      <c r="H243" s="289"/>
      <c r="I243" s="260"/>
      <c r="J243" s="290"/>
      <c r="K243" s="290"/>
      <c r="L243" s="280"/>
      <c r="M243" s="280"/>
      <c r="N243" s="280"/>
      <c r="O243" s="280"/>
    </row>
    <row r="244" spans="1:26" ht="15.75" hidden="1" customHeight="1" x14ac:dyDescent="0.25">
      <c r="A244" s="287">
        <v>240</v>
      </c>
      <c r="B244" s="260"/>
      <c r="C244" s="260"/>
      <c r="D244" s="260"/>
      <c r="E244" s="260"/>
      <c r="F244" s="288"/>
      <c r="G244" s="288"/>
      <c r="H244" s="289"/>
      <c r="I244" s="260"/>
      <c r="J244" s="290"/>
      <c r="K244" s="290"/>
      <c r="L244" s="280"/>
      <c r="M244" s="280"/>
      <c r="N244" s="280"/>
      <c r="O244" s="280"/>
    </row>
    <row r="245" spans="1:26" ht="15.75" hidden="1" customHeight="1" x14ac:dyDescent="0.25">
      <c r="A245" s="287">
        <v>241</v>
      </c>
      <c r="B245" s="260"/>
      <c r="C245" s="260"/>
      <c r="D245" s="260"/>
      <c r="E245" s="260"/>
      <c r="F245" s="288"/>
      <c r="G245" s="288"/>
      <c r="H245" s="289"/>
      <c r="I245" s="260"/>
      <c r="J245" s="290"/>
      <c r="K245" s="290"/>
      <c r="L245" s="280"/>
      <c r="M245" s="280"/>
      <c r="N245" s="280"/>
      <c r="O245" s="280"/>
    </row>
    <row r="246" spans="1:26" ht="15.75" hidden="1" customHeight="1" x14ac:dyDescent="0.25">
      <c r="A246" s="287">
        <v>242</v>
      </c>
      <c r="B246" s="260"/>
      <c r="C246" s="260"/>
      <c r="D246" s="260"/>
      <c r="E246" s="260"/>
      <c r="F246" s="288"/>
      <c r="G246" s="288"/>
      <c r="H246" s="289"/>
      <c r="I246" s="260"/>
      <c r="J246" s="290"/>
      <c r="K246" s="290"/>
      <c r="L246" s="280"/>
      <c r="M246" s="280"/>
      <c r="N246" s="280"/>
      <c r="O246" s="280"/>
    </row>
    <row r="247" spans="1:26" ht="15.75" hidden="1" customHeight="1" x14ac:dyDescent="0.25">
      <c r="A247" s="287">
        <v>243</v>
      </c>
      <c r="B247" s="260"/>
      <c r="C247" s="260"/>
      <c r="D247" s="260"/>
      <c r="E247" s="260"/>
      <c r="F247" s="288"/>
      <c r="G247" s="288"/>
      <c r="H247" s="289"/>
      <c r="I247" s="260"/>
      <c r="J247" s="290"/>
      <c r="K247" s="290"/>
      <c r="L247" s="280"/>
      <c r="M247" s="280"/>
      <c r="N247" s="280"/>
      <c r="O247" s="280"/>
    </row>
    <row r="248" spans="1:26" ht="15.75" hidden="1" customHeight="1" x14ac:dyDescent="0.25">
      <c r="A248" s="287">
        <v>244</v>
      </c>
      <c r="B248" s="260"/>
      <c r="C248" s="260"/>
      <c r="D248" s="260"/>
      <c r="E248" s="260"/>
      <c r="F248" s="288"/>
      <c r="G248" s="288"/>
      <c r="H248" s="289"/>
      <c r="I248" s="260"/>
      <c r="J248" s="290"/>
      <c r="K248" s="290"/>
      <c r="L248" s="280"/>
      <c r="M248" s="280"/>
      <c r="N248" s="280"/>
      <c r="O248" s="280"/>
    </row>
    <row r="249" spans="1:26" ht="15.75" hidden="1" customHeight="1" x14ac:dyDescent="0.25">
      <c r="A249" s="287">
        <v>245</v>
      </c>
      <c r="B249" s="260"/>
      <c r="C249" s="260"/>
      <c r="D249" s="260"/>
      <c r="E249" s="260"/>
      <c r="F249" s="288"/>
      <c r="G249" s="288"/>
      <c r="H249" s="289"/>
      <c r="I249" s="260"/>
      <c r="J249" s="290"/>
      <c r="K249" s="290"/>
      <c r="L249" s="280"/>
      <c r="M249" s="280"/>
      <c r="N249" s="280"/>
      <c r="O249" s="280"/>
    </row>
    <row r="250" spans="1:26" ht="15.75" hidden="1" customHeight="1" x14ac:dyDescent="0.25">
      <c r="A250" s="287">
        <v>246</v>
      </c>
      <c r="B250" s="260"/>
      <c r="C250" s="260"/>
      <c r="D250" s="260"/>
      <c r="E250" s="260"/>
      <c r="F250" s="288"/>
      <c r="G250" s="288"/>
      <c r="H250" s="289"/>
      <c r="I250" s="260"/>
      <c r="J250" s="290"/>
      <c r="K250" s="290"/>
      <c r="L250" s="280"/>
      <c r="M250" s="280"/>
      <c r="N250" s="280"/>
      <c r="O250" s="280"/>
    </row>
    <row r="251" spans="1:26" ht="15.75" hidden="1" customHeight="1" x14ac:dyDescent="0.25">
      <c r="A251" s="287">
        <v>247</v>
      </c>
      <c r="B251" s="260"/>
      <c r="C251" s="260"/>
      <c r="D251" s="260"/>
      <c r="E251" s="260"/>
      <c r="F251" s="288"/>
      <c r="G251" s="288"/>
      <c r="H251" s="289"/>
      <c r="I251" s="260"/>
      <c r="J251" s="290"/>
      <c r="K251" s="290"/>
      <c r="L251" s="280"/>
      <c r="M251" s="280"/>
      <c r="N251" s="280"/>
      <c r="O251" s="280"/>
    </row>
    <row r="252" spans="1:26" ht="15.75" hidden="1" customHeight="1" x14ac:dyDescent="0.25">
      <c r="A252" s="287">
        <v>248</v>
      </c>
      <c r="B252" s="260"/>
      <c r="C252" s="260"/>
      <c r="D252" s="260"/>
      <c r="E252" s="260"/>
      <c r="F252" s="288"/>
      <c r="G252" s="288"/>
      <c r="H252" s="289"/>
      <c r="I252" s="260"/>
      <c r="J252" s="290"/>
      <c r="K252" s="290"/>
      <c r="L252" s="280"/>
      <c r="M252" s="280"/>
      <c r="N252" s="280"/>
      <c r="O252" s="280"/>
    </row>
    <row r="253" spans="1:26" ht="15.75" hidden="1" customHeight="1" x14ac:dyDescent="0.25">
      <c r="A253" s="287">
        <v>249</v>
      </c>
      <c r="B253" s="260"/>
      <c r="C253" s="260"/>
      <c r="D253" s="260"/>
      <c r="E253" s="260"/>
      <c r="F253" s="288"/>
      <c r="G253" s="288"/>
      <c r="H253" s="289"/>
      <c r="I253" s="260"/>
      <c r="J253" s="290"/>
      <c r="K253" s="290"/>
      <c r="L253" s="280"/>
      <c r="M253" s="280"/>
      <c r="N253" s="280"/>
      <c r="O253" s="280"/>
    </row>
    <row r="254" spans="1:26" ht="15.75" hidden="1" customHeight="1" x14ac:dyDescent="0.25">
      <c r="A254" s="287">
        <v>250</v>
      </c>
      <c r="B254" s="260"/>
      <c r="C254" s="260"/>
      <c r="D254" s="260"/>
      <c r="E254" s="260"/>
      <c r="F254" s="288"/>
      <c r="G254" s="288"/>
      <c r="H254" s="289"/>
      <c r="I254" s="260"/>
      <c r="J254" s="290"/>
      <c r="K254" s="290"/>
      <c r="L254" s="280"/>
      <c r="M254" s="280"/>
      <c r="N254" s="280"/>
      <c r="O254" s="280"/>
    </row>
    <row r="255" spans="1:26" ht="15.75" hidden="1" customHeight="1" x14ac:dyDescent="0.25">
      <c r="A255" s="287">
        <v>251</v>
      </c>
      <c r="B255" s="260"/>
      <c r="C255" s="260"/>
      <c r="D255" s="260"/>
      <c r="E255" s="260"/>
      <c r="F255" s="288"/>
      <c r="G255" s="288"/>
      <c r="H255" s="289"/>
      <c r="I255" s="260"/>
      <c r="J255" s="290"/>
      <c r="K255" s="290"/>
      <c r="L255" s="280"/>
      <c r="M255" s="280"/>
      <c r="N255" s="280"/>
      <c r="O255" s="280"/>
    </row>
    <row r="256" spans="1:26" ht="15.75" hidden="1" customHeight="1" x14ac:dyDescent="0.25">
      <c r="A256" s="287">
        <v>252</v>
      </c>
      <c r="B256" s="260"/>
      <c r="C256" s="260"/>
      <c r="D256" s="260"/>
      <c r="E256" s="260"/>
      <c r="F256" s="288"/>
      <c r="G256" s="288"/>
      <c r="H256" s="289"/>
      <c r="I256" s="260"/>
      <c r="J256" s="290"/>
      <c r="K256" s="290"/>
      <c r="L256" s="280"/>
      <c r="M256" s="280"/>
      <c r="N256" s="280"/>
      <c r="O256" s="280"/>
    </row>
    <row r="257" spans="1:26" ht="15.75" hidden="1" customHeight="1" x14ac:dyDescent="0.25">
      <c r="A257" s="287">
        <v>253</v>
      </c>
      <c r="B257" s="260"/>
      <c r="C257" s="260"/>
      <c r="D257" s="260"/>
      <c r="E257" s="260"/>
      <c r="F257" s="288"/>
      <c r="G257" s="288"/>
      <c r="H257" s="289"/>
      <c r="I257" s="260"/>
      <c r="J257" s="290"/>
      <c r="K257" s="290"/>
      <c r="L257" s="280"/>
      <c r="M257" s="280"/>
      <c r="N257" s="280"/>
      <c r="O257" s="280"/>
    </row>
    <row r="258" spans="1:26" ht="15.75" hidden="1" customHeight="1" x14ac:dyDescent="0.25">
      <c r="A258" s="287">
        <v>254</v>
      </c>
      <c r="B258" s="260"/>
      <c r="C258" s="260"/>
      <c r="D258" s="260"/>
      <c r="E258" s="260"/>
      <c r="F258" s="288"/>
      <c r="G258" s="288"/>
      <c r="H258" s="289"/>
      <c r="I258" s="260"/>
      <c r="J258" s="290"/>
      <c r="K258" s="290"/>
      <c r="L258" s="280"/>
      <c r="M258" s="280"/>
      <c r="N258" s="280"/>
      <c r="O258" s="280"/>
    </row>
    <row r="259" spans="1:26" ht="15.75" hidden="1" customHeight="1" x14ac:dyDescent="0.25">
      <c r="A259" s="287">
        <v>255</v>
      </c>
      <c r="B259" s="260"/>
      <c r="C259" s="260"/>
      <c r="D259" s="260"/>
      <c r="E259" s="260"/>
      <c r="F259" s="288"/>
      <c r="G259" s="288"/>
      <c r="H259" s="289"/>
      <c r="I259" s="260"/>
      <c r="J259" s="290"/>
      <c r="K259" s="290"/>
      <c r="L259" s="280"/>
      <c r="M259" s="280"/>
      <c r="N259" s="280"/>
      <c r="O259" s="280"/>
    </row>
    <row r="260" spans="1:26" ht="15.75" hidden="1" customHeight="1" x14ac:dyDescent="0.25">
      <c r="A260" s="287">
        <v>256</v>
      </c>
      <c r="B260" s="260"/>
      <c r="C260" s="260"/>
      <c r="D260" s="260"/>
      <c r="E260" s="260"/>
      <c r="F260" s="288"/>
      <c r="G260" s="288"/>
      <c r="H260" s="289"/>
      <c r="I260" s="260"/>
      <c r="J260" s="290"/>
      <c r="K260" s="290"/>
      <c r="L260" s="280"/>
      <c r="M260" s="280"/>
      <c r="N260" s="280"/>
      <c r="O260" s="280"/>
    </row>
    <row r="261" spans="1:26" ht="15.75" hidden="1" customHeight="1" x14ac:dyDescent="0.25">
      <c r="A261" s="287">
        <v>257</v>
      </c>
      <c r="B261" s="260"/>
      <c r="C261" s="260"/>
      <c r="D261" s="260"/>
      <c r="E261" s="260"/>
      <c r="F261" s="288"/>
      <c r="G261" s="288"/>
      <c r="H261" s="289"/>
      <c r="I261" s="260"/>
      <c r="J261" s="290"/>
      <c r="K261" s="290"/>
      <c r="L261" s="280"/>
      <c r="M261" s="280"/>
      <c r="N261" s="280"/>
      <c r="O261" s="280"/>
    </row>
    <row r="262" spans="1:26" ht="15.75" hidden="1" customHeight="1" x14ac:dyDescent="0.25">
      <c r="A262" s="287">
        <v>258</v>
      </c>
      <c r="B262" s="260"/>
      <c r="C262" s="260"/>
      <c r="D262" s="260"/>
      <c r="E262" s="260"/>
      <c r="F262" s="288"/>
      <c r="G262" s="288"/>
      <c r="H262" s="289"/>
      <c r="I262" s="260"/>
      <c r="J262" s="290"/>
      <c r="K262" s="290"/>
      <c r="L262" s="280"/>
      <c r="M262" s="280"/>
      <c r="N262" s="280"/>
      <c r="O262" s="280"/>
    </row>
    <row r="263" spans="1:26" ht="15.75" hidden="1" customHeight="1" x14ac:dyDescent="0.25">
      <c r="A263" s="287">
        <v>259</v>
      </c>
      <c r="B263" s="260"/>
      <c r="C263" s="260"/>
      <c r="D263" s="260"/>
      <c r="E263" s="260"/>
      <c r="F263" s="288"/>
      <c r="G263" s="288"/>
      <c r="H263" s="289"/>
      <c r="I263" s="260"/>
      <c r="J263" s="290"/>
      <c r="K263" s="290"/>
      <c r="L263" s="280"/>
      <c r="M263" s="280"/>
      <c r="N263" s="280"/>
      <c r="O263" s="280"/>
    </row>
    <row r="264" spans="1:26" ht="15.75" hidden="1" customHeight="1" x14ac:dyDescent="0.25">
      <c r="A264" s="287">
        <v>260</v>
      </c>
      <c r="B264" s="260"/>
      <c r="C264" s="260"/>
      <c r="D264" s="260"/>
      <c r="E264" s="260"/>
      <c r="F264" s="288"/>
      <c r="G264" s="288"/>
      <c r="H264" s="289"/>
      <c r="I264" s="260"/>
      <c r="J264" s="290"/>
      <c r="K264" s="290"/>
      <c r="L264" s="280"/>
      <c r="M264" s="280"/>
      <c r="N264" s="280"/>
      <c r="O264" s="280"/>
    </row>
    <row r="265" spans="1:26" ht="15.75" hidden="1" customHeight="1" x14ac:dyDescent="0.25">
      <c r="A265" s="287">
        <v>261</v>
      </c>
      <c r="B265" s="260"/>
      <c r="C265" s="260"/>
      <c r="D265" s="260"/>
      <c r="E265" s="260"/>
      <c r="F265" s="288"/>
      <c r="G265" s="288"/>
      <c r="H265" s="289"/>
      <c r="I265" s="260"/>
      <c r="J265" s="290"/>
      <c r="K265" s="290"/>
      <c r="L265" s="280"/>
      <c r="M265" s="280"/>
      <c r="N265" s="280"/>
      <c r="O265" s="280"/>
    </row>
    <row r="266" spans="1:26" ht="15.75" hidden="1" customHeight="1" x14ac:dyDescent="0.25">
      <c r="A266" s="287">
        <v>262</v>
      </c>
      <c r="B266" s="260"/>
      <c r="C266" s="260"/>
      <c r="D266" s="260"/>
      <c r="E266" s="260"/>
      <c r="F266" s="288"/>
      <c r="G266" s="288"/>
      <c r="H266" s="289"/>
      <c r="I266" s="260"/>
      <c r="J266" s="290"/>
      <c r="K266" s="290"/>
      <c r="L266" s="280"/>
      <c r="M266" s="280"/>
      <c r="N266" s="280"/>
      <c r="O266" s="280"/>
    </row>
    <row r="267" spans="1:26" ht="15.75" hidden="1" customHeight="1" x14ac:dyDescent="0.25">
      <c r="A267" s="287">
        <v>263</v>
      </c>
      <c r="B267" s="260"/>
      <c r="C267" s="260"/>
      <c r="D267" s="260"/>
      <c r="E267" s="260"/>
      <c r="F267" s="288"/>
      <c r="G267" s="288"/>
      <c r="H267" s="289"/>
      <c r="I267" s="260"/>
      <c r="J267" s="290"/>
      <c r="K267" s="290"/>
      <c r="L267" s="280"/>
      <c r="M267" s="280"/>
      <c r="N267" s="280"/>
      <c r="O267" s="280"/>
    </row>
    <row r="268" spans="1:26" ht="15.75" hidden="1" customHeight="1" x14ac:dyDescent="0.25">
      <c r="A268" s="287">
        <v>264</v>
      </c>
      <c r="B268" s="260"/>
      <c r="C268" s="260"/>
      <c r="D268" s="260"/>
      <c r="E268" s="260"/>
      <c r="F268" s="288"/>
      <c r="G268" s="288"/>
      <c r="H268" s="289"/>
      <c r="I268" s="260"/>
      <c r="J268" s="290"/>
      <c r="K268" s="290"/>
      <c r="L268" s="280"/>
      <c r="M268" s="280"/>
      <c r="N268" s="280"/>
      <c r="O268" s="280"/>
    </row>
    <row r="269" spans="1:26" ht="15.75" hidden="1" customHeight="1" x14ac:dyDescent="0.25">
      <c r="A269" s="287">
        <v>265</v>
      </c>
      <c r="B269" s="260"/>
      <c r="C269" s="260"/>
      <c r="D269" s="260"/>
      <c r="E269" s="260"/>
      <c r="F269" s="288"/>
      <c r="G269" s="288"/>
      <c r="H269" s="289"/>
      <c r="I269" s="260"/>
      <c r="J269" s="290"/>
      <c r="K269" s="290"/>
      <c r="L269" s="280"/>
      <c r="M269" s="280"/>
      <c r="N269" s="280"/>
      <c r="O269" s="280"/>
    </row>
    <row r="270" spans="1:26" ht="15.75" hidden="1" customHeight="1" x14ac:dyDescent="0.25">
      <c r="A270" s="287">
        <v>266</v>
      </c>
      <c r="B270" s="260"/>
      <c r="C270" s="260"/>
      <c r="D270" s="260"/>
      <c r="E270" s="260"/>
      <c r="F270" s="288"/>
      <c r="G270" s="288"/>
      <c r="H270" s="289"/>
      <c r="I270" s="260"/>
      <c r="J270" s="290"/>
      <c r="K270" s="290"/>
      <c r="L270" s="280"/>
      <c r="M270" s="280"/>
      <c r="N270" s="280"/>
      <c r="O270" s="280"/>
    </row>
    <row r="271" spans="1:26" ht="15.75" hidden="1" customHeight="1" x14ac:dyDescent="0.25">
      <c r="A271" s="287">
        <v>267</v>
      </c>
      <c r="B271" s="260"/>
      <c r="C271" s="260"/>
      <c r="D271" s="260"/>
      <c r="E271" s="260"/>
      <c r="F271" s="288"/>
      <c r="G271" s="288"/>
      <c r="H271" s="289"/>
      <c r="I271" s="260"/>
      <c r="J271" s="290"/>
      <c r="K271" s="290"/>
      <c r="L271" s="280"/>
      <c r="M271" s="280"/>
      <c r="N271" s="280"/>
      <c r="O271" s="280"/>
    </row>
    <row r="272" spans="1:26" ht="15.75" hidden="1" customHeight="1" x14ac:dyDescent="0.25">
      <c r="A272" s="287">
        <v>268</v>
      </c>
      <c r="B272" s="260"/>
      <c r="C272" s="260"/>
      <c r="D272" s="260"/>
      <c r="E272" s="260"/>
      <c r="F272" s="288"/>
      <c r="G272" s="288"/>
      <c r="H272" s="289"/>
      <c r="I272" s="260"/>
      <c r="J272" s="290"/>
      <c r="K272" s="290"/>
      <c r="L272" s="280"/>
      <c r="M272" s="280"/>
      <c r="N272" s="280"/>
      <c r="O272" s="280"/>
    </row>
    <row r="273" spans="1:26" ht="15.75" hidden="1" customHeight="1" x14ac:dyDescent="0.25">
      <c r="A273" s="287">
        <v>269</v>
      </c>
      <c r="B273" s="260"/>
      <c r="C273" s="260"/>
      <c r="D273" s="260"/>
      <c r="E273" s="260"/>
      <c r="F273" s="288"/>
      <c r="G273" s="288"/>
      <c r="H273" s="289"/>
      <c r="I273" s="260"/>
      <c r="J273" s="290"/>
      <c r="K273" s="290"/>
      <c r="L273" s="280"/>
      <c r="M273" s="280"/>
      <c r="N273" s="280"/>
      <c r="O273" s="280"/>
    </row>
    <row r="274" spans="1:26" ht="15.75" hidden="1" customHeight="1" x14ac:dyDescent="0.25">
      <c r="A274" s="287">
        <v>270</v>
      </c>
      <c r="B274" s="260"/>
      <c r="C274" s="260"/>
      <c r="D274" s="260"/>
      <c r="E274" s="260"/>
      <c r="F274" s="288"/>
      <c r="G274" s="288"/>
      <c r="H274" s="289"/>
      <c r="I274" s="260"/>
      <c r="J274" s="290"/>
      <c r="K274" s="290"/>
      <c r="L274" s="280"/>
      <c r="M274" s="280"/>
      <c r="N274" s="280"/>
      <c r="O274" s="280"/>
    </row>
    <row r="275" spans="1:26" ht="15.75" hidden="1" customHeight="1" x14ac:dyDescent="0.25">
      <c r="A275" s="287">
        <v>271</v>
      </c>
      <c r="B275" s="260"/>
      <c r="C275" s="260"/>
      <c r="D275" s="260"/>
      <c r="E275" s="260"/>
      <c r="F275" s="288"/>
      <c r="G275" s="288"/>
      <c r="H275" s="289"/>
      <c r="I275" s="260"/>
      <c r="J275" s="290"/>
      <c r="K275" s="290"/>
      <c r="L275" s="280"/>
      <c r="M275" s="280"/>
      <c r="N275" s="280"/>
      <c r="O275" s="280"/>
    </row>
    <row r="276" spans="1:26" ht="15.75" hidden="1" customHeight="1" x14ac:dyDescent="0.25">
      <c r="A276" s="287">
        <v>272</v>
      </c>
      <c r="B276" s="260"/>
      <c r="C276" s="260"/>
      <c r="D276" s="260"/>
      <c r="E276" s="260"/>
      <c r="F276" s="288"/>
      <c r="G276" s="288"/>
      <c r="H276" s="289"/>
      <c r="I276" s="260"/>
      <c r="J276" s="290"/>
      <c r="K276" s="290"/>
      <c r="L276" s="280"/>
      <c r="M276" s="280"/>
      <c r="N276" s="280"/>
      <c r="O276" s="280"/>
    </row>
    <row r="277" spans="1:26" ht="15.75" hidden="1" customHeight="1" x14ac:dyDescent="0.25">
      <c r="A277" s="287">
        <v>273</v>
      </c>
      <c r="B277" s="260"/>
      <c r="C277" s="260"/>
      <c r="D277" s="260"/>
      <c r="E277" s="260"/>
      <c r="F277" s="288"/>
      <c r="G277" s="288"/>
      <c r="H277" s="289"/>
      <c r="I277" s="260"/>
      <c r="J277" s="290"/>
      <c r="K277" s="290"/>
      <c r="L277" s="280"/>
      <c r="M277" s="280"/>
      <c r="N277" s="280"/>
      <c r="O277" s="280"/>
    </row>
    <row r="278" spans="1:26" ht="15.75" hidden="1" customHeight="1" x14ac:dyDescent="0.25">
      <c r="A278" s="287">
        <v>274</v>
      </c>
      <c r="B278" s="260"/>
      <c r="C278" s="260"/>
      <c r="D278" s="260"/>
      <c r="E278" s="260"/>
      <c r="F278" s="288"/>
      <c r="G278" s="288"/>
      <c r="H278" s="289"/>
      <c r="I278" s="260"/>
      <c r="J278" s="290"/>
      <c r="K278" s="290"/>
      <c r="L278" s="280"/>
      <c r="M278" s="280"/>
      <c r="N278" s="280"/>
      <c r="O278" s="280"/>
    </row>
    <row r="279" spans="1:26" ht="15.75" hidden="1" customHeight="1" x14ac:dyDescent="0.25">
      <c r="A279" s="287">
        <v>275</v>
      </c>
      <c r="B279" s="260"/>
      <c r="C279" s="260"/>
      <c r="D279" s="260"/>
      <c r="E279" s="260"/>
      <c r="F279" s="288"/>
      <c r="G279" s="288"/>
      <c r="H279" s="289"/>
      <c r="I279" s="260"/>
      <c r="J279" s="290"/>
      <c r="K279" s="290"/>
      <c r="L279" s="280"/>
      <c r="M279" s="280"/>
      <c r="N279" s="280"/>
      <c r="O279" s="280"/>
    </row>
    <row r="280" spans="1:26" ht="15.75" hidden="1" customHeight="1" x14ac:dyDescent="0.25">
      <c r="A280" s="287">
        <v>276</v>
      </c>
      <c r="B280" s="260"/>
      <c r="C280" s="260"/>
      <c r="D280" s="260"/>
      <c r="E280" s="260"/>
      <c r="F280" s="288"/>
      <c r="G280" s="288"/>
      <c r="H280" s="289"/>
      <c r="I280" s="260"/>
      <c r="J280" s="290"/>
      <c r="K280" s="290"/>
      <c r="L280" s="280"/>
      <c r="M280" s="280"/>
      <c r="N280" s="280"/>
      <c r="O280" s="280"/>
    </row>
    <row r="281" spans="1:26" ht="15.75" hidden="1" customHeight="1" x14ac:dyDescent="0.25">
      <c r="A281" s="287">
        <v>277</v>
      </c>
      <c r="B281" s="260"/>
      <c r="C281" s="260"/>
      <c r="D281" s="260"/>
      <c r="E281" s="260"/>
      <c r="F281" s="288"/>
      <c r="G281" s="288"/>
      <c r="H281" s="289"/>
      <c r="I281" s="260"/>
      <c r="J281" s="290"/>
      <c r="K281" s="290"/>
      <c r="L281" s="280"/>
      <c r="M281" s="280"/>
      <c r="N281" s="280"/>
      <c r="O281" s="280"/>
    </row>
    <row r="282" spans="1:26" ht="15.75" hidden="1" customHeight="1" x14ac:dyDescent="0.25">
      <c r="A282" s="287">
        <v>278</v>
      </c>
      <c r="B282" s="260"/>
      <c r="C282" s="260"/>
      <c r="D282" s="260"/>
      <c r="E282" s="260"/>
      <c r="F282" s="288"/>
      <c r="G282" s="288"/>
      <c r="H282" s="289"/>
      <c r="I282" s="260"/>
      <c r="J282" s="290"/>
      <c r="K282" s="290"/>
      <c r="L282" s="280"/>
      <c r="M282" s="280"/>
      <c r="N282" s="280"/>
      <c r="O282" s="280"/>
    </row>
    <row r="283" spans="1:26" ht="15.75" hidden="1" customHeight="1" x14ac:dyDescent="0.25">
      <c r="A283" s="287">
        <v>279</v>
      </c>
      <c r="B283" s="260"/>
      <c r="C283" s="260"/>
      <c r="D283" s="260"/>
      <c r="E283" s="260"/>
      <c r="F283" s="288"/>
      <c r="G283" s="288"/>
      <c r="H283" s="289"/>
      <c r="I283" s="260"/>
      <c r="J283" s="290"/>
      <c r="K283" s="290"/>
      <c r="L283" s="280"/>
      <c r="M283" s="280"/>
      <c r="N283" s="280"/>
      <c r="O283" s="280"/>
    </row>
    <row r="284" spans="1:26" ht="15.75" hidden="1" customHeight="1" x14ac:dyDescent="0.25">
      <c r="A284" s="287">
        <v>280</v>
      </c>
      <c r="B284" s="260"/>
      <c r="C284" s="260"/>
      <c r="D284" s="260"/>
      <c r="E284" s="260"/>
      <c r="F284" s="288"/>
      <c r="G284" s="288"/>
      <c r="H284" s="289"/>
      <c r="I284" s="260"/>
      <c r="J284" s="290"/>
      <c r="K284" s="290"/>
      <c r="L284" s="280"/>
      <c r="M284" s="280"/>
      <c r="N284" s="280"/>
      <c r="O284" s="280"/>
    </row>
    <row r="285" spans="1:26" ht="15.75" hidden="1" customHeight="1" x14ac:dyDescent="0.25">
      <c r="A285" s="287">
        <v>281</v>
      </c>
      <c r="B285" s="260"/>
      <c r="C285" s="260"/>
      <c r="D285" s="260"/>
      <c r="E285" s="260"/>
      <c r="F285" s="288"/>
      <c r="G285" s="288"/>
      <c r="H285" s="289"/>
      <c r="I285" s="260"/>
      <c r="J285" s="290"/>
      <c r="K285" s="290"/>
      <c r="L285" s="280"/>
      <c r="M285" s="280"/>
      <c r="N285" s="280"/>
      <c r="O285" s="280"/>
    </row>
    <row r="286" spans="1:26" ht="15.75" hidden="1" customHeight="1" x14ac:dyDescent="0.25">
      <c r="A286" s="287">
        <v>282</v>
      </c>
      <c r="B286" s="260"/>
      <c r="C286" s="260"/>
      <c r="D286" s="260"/>
      <c r="E286" s="260"/>
      <c r="F286" s="288"/>
      <c r="G286" s="288"/>
      <c r="H286" s="289"/>
      <c r="I286" s="260"/>
      <c r="J286" s="290"/>
      <c r="K286" s="290"/>
      <c r="L286" s="280"/>
      <c r="M286" s="280"/>
      <c r="N286" s="280"/>
      <c r="O286" s="280"/>
    </row>
    <row r="287" spans="1:26" ht="15.75" hidden="1" customHeight="1" x14ac:dyDescent="0.25">
      <c r="A287" s="287">
        <v>283</v>
      </c>
      <c r="B287" s="260"/>
      <c r="C287" s="260"/>
      <c r="D287" s="260"/>
      <c r="E287" s="260"/>
      <c r="F287" s="288"/>
      <c r="G287" s="288"/>
      <c r="H287" s="289"/>
      <c r="I287" s="260"/>
      <c r="J287" s="290"/>
      <c r="K287" s="290"/>
      <c r="L287" s="280"/>
      <c r="M287" s="280"/>
      <c r="N287" s="280"/>
      <c r="O287" s="280"/>
    </row>
    <row r="288" spans="1:26" ht="15.75" hidden="1" customHeight="1" x14ac:dyDescent="0.25">
      <c r="A288" s="287">
        <v>284</v>
      </c>
      <c r="B288" s="260"/>
      <c r="C288" s="260"/>
      <c r="D288" s="260"/>
      <c r="E288" s="260"/>
      <c r="F288" s="288"/>
      <c r="G288" s="288"/>
      <c r="H288" s="289"/>
      <c r="I288" s="260"/>
      <c r="J288" s="290"/>
      <c r="K288" s="290"/>
      <c r="L288" s="280"/>
      <c r="M288" s="280"/>
      <c r="N288" s="280"/>
      <c r="O288" s="280"/>
    </row>
    <row r="289" spans="1:26" ht="15.75" hidden="1" customHeight="1" x14ac:dyDescent="0.25">
      <c r="A289" s="287">
        <v>285</v>
      </c>
      <c r="B289" s="260"/>
      <c r="C289" s="260"/>
      <c r="D289" s="260"/>
      <c r="E289" s="260"/>
      <c r="F289" s="288"/>
      <c r="G289" s="288"/>
      <c r="H289" s="289"/>
      <c r="I289" s="260"/>
      <c r="J289" s="290"/>
      <c r="K289" s="290"/>
      <c r="L289" s="280"/>
      <c r="M289" s="280"/>
      <c r="N289" s="280"/>
      <c r="O289" s="280"/>
    </row>
    <row r="290" spans="1:26" ht="15.75" hidden="1" customHeight="1" x14ac:dyDescent="0.25">
      <c r="A290" s="287">
        <v>286</v>
      </c>
      <c r="B290" s="260"/>
      <c r="C290" s="260"/>
      <c r="D290" s="260"/>
      <c r="E290" s="260"/>
      <c r="F290" s="288"/>
      <c r="G290" s="288"/>
      <c r="H290" s="289"/>
      <c r="I290" s="260"/>
      <c r="J290" s="290"/>
      <c r="K290" s="290"/>
      <c r="L290" s="280"/>
      <c r="M290" s="280"/>
      <c r="N290" s="280"/>
      <c r="O290" s="280"/>
    </row>
    <row r="291" spans="1:26" ht="15.75" hidden="1" customHeight="1" x14ac:dyDescent="0.25">
      <c r="A291" s="287">
        <v>287</v>
      </c>
      <c r="B291" s="260"/>
      <c r="C291" s="260"/>
      <c r="D291" s="260"/>
      <c r="E291" s="260"/>
      <c r="F291" s="288"/>
      <c r="G291" s="288"/>
      <c r="H291" s="289"/>
      <c r="I291" s="260"/>
      <c r="J291" s="290"/>
      <c r="K291" s="290"/>
      <c r="L291" s="280"/>
      <c r="M291" s="280"/>
      <c r="N291" s="280"/>
      <c r="O291" s="280"/>
    </row>
    <row r="292" spans="1:26" ht="15.75" hidden="1" customHeight="1" x14ac:dyDescent="0.25">
      <c r="A292" s="287">
        <v>288</v>
      </c>
      <c r="B292" s="260"/>
      <c r="C292" s="260"/>
      <c r="D292" s="260"/>
      <c r="E292" s="260"/>
      <c r="F292" s="288"/>
      <c r="G292" s="288"/>
      <c r="H292" s="289"/>
      <c r="I292" s="260"/>
      <c r="J292" s="290"/>
      <c r="K292" s="290"/>
      <c r="L292" s="280"/>
      <c r="M292" s="280"/>
      <c r="N292" s="280"/>
      <c r="O292" s="280"/>
    </row>
    <row r="293" spans="1:26" ht="15.75" hidden="1" customHeight="1" x14ac:dyDescent="0.25">
      <c r="A293" s="287">
        <v>289</v>
      </c>
      <c r="B293" s="260"/>
      <c r="C293" s="260"/>
      <c r="D293" s="260"/>
      <c r="E293" s="260"/>
      <c r="F293" s="288"/>
      <c r="G293" s="288"/>
      <c r="H293" s="289"/>
      <c r="I293" s="260"/>
      <c r="J293" s="290"/>
      <c r="K293" s="290"/>
      <c r="L293" s="280"/>
      <c r="M293" s="280"/>
      <c r="N293" s="280"/>
      <c r="O293" s="280"/>
    </row>
    <row r="294" spans="1:26" ht="15.75" hidden="1" customHeight="1" x14ac:dyDescent="0.25">
      <c r="A294" s="287">
        <v>290</v>
      </c>
      <c r="B294" s="260"/>
      <c r="C294" s="260"/>
      <c r="D294" s="260"/>
      <c r="E294" s="260"/>
      <c r="F294" s="288"/>
      <c r="G294" s="288"/>
      <c r="H294" s="289"/>
      <c r="I294" s="260"/>
      <c r="J294" s="290"/>
      <c r="K294" s="290"/>
      <c r="L294" s="280"/>
      <c r="M294" s="280"/>
      <c r="N294" s="280"/>
      <c r="O294" s="280"/>
    </row>
    <row r="295" spans="1:26" ht="15.75" hidden="1" customHeight="1" x14ac:dyDescent="0.25">
      <c r="A295" s="287">
        <v>291</v>
      </c>
      <c r="B295" s="260"/>
      <c r="C295" s="260"/>
      <c r="D295" s="260"/>
      <c r="E295" s="260"/>
      <c r="F295" s="288"/>
      <c r="G295" s="288"/>
      <c r="H295" s="289"/>
      <c r="I295" s="260"/>
      <c r="J295" s="290"/>
      <c r="K295" s="290"/>
      <c r="L295" s="280"/>
      <c r="M295" s="280"/>
      <c r="N295" s="280"/>
      <c r="O295" s="280"/>
    </row>
    <row r="296" spans="1:26" ht="15.75" hidden="1" customHeight="1" x14ac:dyDescent="0.25">
      <c r="A296" s="287">
        <v>292</v>
      </c>
      <c r="B296" s="260"/>
      <c r="C296" s="260"/>
      <c r="D296" s="260"/>
      <c r="E296" s="260"/>
      <c r="F296" s="288"/>
      <c r="G296" s="288"/>
      <c r="H296" s="289"/>
      <c r="I296" s="260"/>
      <c r="J296" s="290"/>
      <c r="K296" s="290"/>
      <c r="L296" s="280"/>
      <c r="M296" s="280"/>
      <c r="N296" s="280"/>
      <c r="O296" s="280"/>
    </row>
    <row r="297" spans="1:26" ht="15.75" hidden="1" customHeight="1" x14ac:dyDescent="0.25">
      <c r="A297" s="287">
        <v>293</v>
      </c>
      <c r="B297" s="260"/>
      <c r="C297" s="260"/>
      <c r="D297" s="260"/>
      <c r="E297" s="260"/>
      <c r="F297" s="288"/>
      <c r="G297" s="288"/>
      <c r="H297" s="289"/>
      <c r="I297" s="260"/>
      <c r="J297" s="290"/>
      <c r="K297" s="290"/>
      <c r="L297" s="280"/>
      <c r="M297" s="280"/>
      <c r="N297" s="280"/>
      <c r="O297" s="280"/>
    </row>
    <row r="298" spans="1:26" ht="15.75" hidden="1" customHeight="1" x14ac:dyDescent="0.25">
      <c r="A298" s="287">
        <v>294</v>
      </c>
      <c r="B298" s="260"/>
      <c r="C298" s="260"/>
      <c r="D298" s="260"/>
      <c r="E298" s="260"/>
      <c r="F298" s="288"/>
      <c r="G298" s="288"/>
      <c r="H298" s="289"/>
      <c r="I298" s="260"/>
      <c r="J298" s="290"/>
      <c r="K298" s="290"/>
      <c r="L298" s="280"/>
      <c r="M298" s="280"/>
      <c r="N298" s="280"/>
      <c r="O298" s="280"/>
    </row>
    <row r="299" spans="1:26" ht="15.75" hidden="1" customHeight="1" x14ac:dyDescent="0.25">
      <c r="A299" s="287">
        <v>295</v>
      </c>
      <c r="B299" s="260"/>
      <c r="C299" s="260"/>
      <c r="D299" s="260"/>
      <c r="E299" s="260"/>
      <c r="F299" s="288"/>
      <c r="G299" s="288"/>
      <c r="H299" s="289"/>
      <c r="I299" s="260"/>
      <c r="J299" s="290"/>
      <c r="K299" s="290"/>
      <c r="L299" s="280"/>
      <c r="M299" s="280"/>
      <c r="N299" s="280"/>
      <c r="O299" s="280"/>
    </row>
    <row r="300" spans="1:26" ht="15.75" hidden="1" customHeight="1" x14ac:dyDescent="0.25">
      <c r="A300" s="287">
        <v>296</v>
      </c>
      <c r="B300" s="260"/>
      <c r="C300" s="260"/>
      <c r="D300" s="260"/>
      <c r="E300" s="260"/>
      <c r="F300" s="288"/>
      <c r="G300" s="288"/>
      <c r="H300" s="289"/>
      <c r="I300" s="260"/>
      <c r="J300" s="290"/>
      <c r="K300" s="290"/>
      <c r="L300" s="280"/>
      <c r="M300" s="280"/>
      <c r="N300" s="280"/>
      <c r="O300" s="280"/>
    </row>
    <row r="301" spans="1:26" ht="15.75" hidden="1" customHeight="1" x14ac:dyDescent="0.25">
      <c r="A301" s="287">
        <v>297</v>
      </c>
      <c r="B301" s="260"/>
      <c r="C301" s="260"/>
      <c r="D301" s="260"/>
      <c r="E301" s="260"/>
      <c r="F301" s="288"/>
      <c r="G301" s="288"/>
      <c r="H301" s="289"/>
      <c r="I301" s="260"/>
      <c r="J301" s="290"/>
      <c r="K301" s="290"/>
      <c r="L301" s="280"/>
      <c r="M301" s="280"/>
      <c r="N301" s="280"/>
      <c r="O301" s="280"/>
    </row>
    <row r="302" spans="1:26" ht="15.75" hidden="1" customHeight="1" x14ac:dyDescent="0.25">
      <c r="A302" s="287">
        <v>298</v>
      </c>
      <c r="B302" s="260"/>
      <c r="C302" s="260"/>
      <c r="D302" s="260"/>
      <c r="E302" s="260"/>
      <c r="F302" s="288"/>
      <c r="G302" s="288"/>
      <c r="H302" s="289"/>
      <c r="I302" s="260"/>
      <c r="J302" s="290"/>
      <c r="K302" s="290"/>
      <c r="L302" s="280"/>
      <c r="M302" s="280"/>
      <c r="N302" s="280"/>
      <c r="O302" s="280"/>
    </row>
    <row r="303" spans="1:26" ht="15.75" hidden="1" customHeight="1" x14ac:dyDescent="0.25">
      <c r="A303" s="287">
        <v>299</v>
      </c>
      <c r="B303" s="260"/>
      <c r="C303" s="260"/>
      <c r="D303" s="260"/>
      <c r="E303" s="260"/>
      <c r="F303" s="288"/>
      <c r="G303" s="288"/>
      <c r="H303" s="289"/>
      <c r="I303" s="260"/>
      <c r="J303" s="290"/>
      <c r="K303" s="290"/>
      <c r="L303" s="280"/>
      <c r="M303" s="280"/>
      <c r="N303" s="280"/>
      <c r="O303" s="280"/>
    </row>
    <row r="304" spans="1:26" ht="15.75" hidden="1" customHeight="1" x14ac:dyDescent="0.25">
      <c r="A304" s="287">
        <v>300</v>
      </c>
      <c r="B304" s="260"/>
      <c r="C304" s="260"/>
      <c r="D304" s="260"/>
      <c r="E304" s="260"/>
      <c r="F304" s="288"/>
      <c r="G304" s="288"/>
      <c r="H304" s="289"/>
      <c r="I304" s="260"/>
      <c r="J304" s="290"/>
      <c r="K304" s="290"/>
      <c r="L304" s="280"/>
      <c r="M304" s="280"/>
      <c r="N304" s="280"/>
      <c r="O304" s="280"/>
    </row>
    <row r="305" spans="1:26" ht="15.75" hidden="1" customHeight="1" x14ac:dyDescent="0.25">
      <c r="A305" s="287">
        <v>301</v>
      </c>
      <c r="B305" s="260"/>
      <c r="C305" s="260"/>
      <c r="D305" s="260"/>
      <c r="E305" s="260"/>
      <c r="F305" s="288"/>
      <c r="G305" s="288"/>
      <c r="H305" s="289"/>
      <c r="I305" s="260"/>
      <c r="J305" s="290"/>
      <c r="K305" s="290"/>
      <c r="L305" s="280"/>
      <c r="M305" s="280"/>
      <c r="N305" s="280"/>
      <c r="O305" s="280"/>
    </row>
    <row r="306" spans="1:26" ht="15.75" hidden="1" customHeight="1" x14ac:dyDescent="0.25">
      <c r="A306" s="287">
        <v>302</v>
      </c>
      <c r="B306" s="260"/>
      <c r="C306" s="260"/>
      <c r="D306" s="260"/>
      <c r="E306" s="260"/>
      <c r="F306" s="288"/>
      <c r="G306" s="288"/>
      <c r="H306" s="289"/>
      <c r="I306" s="260"/>
      <c r="J306" s="290"/>
      <c r="K306" s="290"/>
      <c r="L306" s="280"/>
      <c r="M306" s="280"/>
      <c r="N306" s="280"/>
      <c r="O306" s="280"/>
    </row>
    <row r="307" spans="1:26" ht="15.75" hidden="1" customHeight="1" x14ac:dyDescent="0.25">
      <c r="A307" s="287">
        <v>303</v>
      </c>
      <c r="B307" s="260"/>
      <c r="C307" s="260"/>
      <c r="D307" s="260"/>
      <c r="E307" s="260"/>
      <c r="F307" s="288"/>
      <c r="G307" s="288"/>
      <c r="H307" s="289"/>
      <c r="I307" s="260"/>
      <c r="J307" s="290"/>
      <c r="K307" s="290"/>
      <c r="L307" s="280"/>
      <c r="M307" s="280"/>
      <c r="N307" s="280"/>
      <c r="O307" s="280"/>
    </row>
    <row r="308" spans="1:26" ht="15.75" hidden="1" customHeight="1" x14ac:dyDescent="0.25">
      <c r="A308" s="287">
        <v>304</v>
      </c>
      <c r="B308" s="260"/>
      <c r="C308" s="260"/>
      <c r="D308" s="260"/>
      <c r="E308" s="260"/>
      <c r="F308" s="288"/>
      <c r="G308" s="288"/>
      <c r="H308" s="289"/>
      <c r="I308" s="260"/>
      <c r="J308" s="290"/>
      <c r="K308" s="290"/>
      <c r="L308" s="280"/>
      <c r="M308" s="280"/>
      <c r="N308" s="280"/>
      <c r="O308" s="280"/>
    </row>
    <row r="309" spans="1:26" ht="15.75" hidden="1" customHeight="1" x14ac:dyDescent="0.25">
      <c r="A309" s="287">
        <v>305</v>
      </c>
      <c r="B309" s="260"/>
      <c r="C309" s="260"/>
      <c r="D309" s="260"/>
      <c r="E309" s="260"/>
      <c r="F309" s="288"/>
      <c r="G309" s="288"/>
      <c r="H309" s="289"/>
      <c r="I309" s="260"/>
      <c r="J309" s="290"/>
      <c r="K309" s="290"/>
      <c r="L309" s="280"/>
      <c r="M309" s="280"/>
      <c r="N309" s="280"/>
      <c r="O309" s="280"/>
    </row>
    <row r="310" spans="1:26" ht="15.75" hidden="1" customHeight="1" x14ac:dyDescent="0.25">
      <c r="A310" s="287">
        <v>306</v>
      </c>
      <c r="B310" s="260"/>
      <c r="C310" s="260"/>
      <c r="D310" s="260"/>
      <c r="E310" s="260"/>
      <c r="F310" s="288"/>
      <c r="G310" s="288"/>
      <c r="H310" s="289"/>
      <c r="I310" s="260"/>
      <c r="J310" s="290"/>
      <c r="K310" s="290"/>
      <c r="L310" s="280"/>
      <c r="M310" s="280"/>
      <c r="N310" s="280"/>
      <c r="O310" s="280"/>
    </row>
    <row r="311" spans="1:26" ht="15.75" hidden="1" customHeight="1" x14ac:dyDescent="0.25">
      <c r="A311" s="287">
        <v>307</v>
      </c>
      <c r="B311" s="260"/>
      <c r="C311" s="260"/>
      <c r="D311" s="260"/>
      <c r="E311" s="260"/>
      <c r="F311" s="288"/>
      <c r="G311" s="288"/>
      <c r="H311" s="289"/>
      <c r="I311" s="260"/>
      <c r="J311" s="290"/>
      <c r="K311" s="290"/>
      <c r="L311" s="280"/>
      <c r="M311" s="280"/>
      <c r="N311" s="280"/>
      <c r="O311" s="280"/>
    </row>
    <row r="312" spans="1:26" ht="15.75" hidden="1" customHeight="1" x14ac:dyDescent="0.25">
      <c r="A312" s="287">
        <v>308</v>
      </c>
      <c r="B312" s="260"/>
      <c r="C312" s="260"/>
      <c r="D312" s="260"/>
      <c r="E312" s="260"/>
      <c r="F312" s="288"/>
      <c r="G312" s="288"/>
      <c r="H312" s="289"/>
      <c r="I312" s="260"/>
      <c r="J312" s="290"/>
      <c r="K312" s="290"/>
      <c r="L312" s="280"/>
      <c r="M312" s="280"/>
      <c r="N312" s="280"/>
      <c r="O312" s="280"/>
    </row>
    <row r="313" spans="1:26" ht="15.75" hidden="1" customHeight="1" x14ac:dyDescent="0.25">
      <c r="A313" s="287">
        <v>309</v>
      </c>
      <c r="B313" s="260"/>
      <c r="C313" s="260"/>
      <c r="D313" s="260"/>
      <c r="E313" s="260"/>
      <c r="F313" s="288"/>
      <c r="G313" s="288"/>
      <c r="H313" s="289"/>
      <c r="I313" s="260"/>
      <c r="J313" s="290"/>
      <c r="K313" s="290"/>
      <c r="L313" s="280"/>
      <c r="M313" s="280"/>
      <c r="N313" s="280"/>
      <c r="O313" s="280"/>
    </row>
    <row r="314" spans="1:26" ht="15.75" hidden="1" customHeight="1" x14ac:dyDescent="0.25">
      <c r="A314" s="287">
        <v>310</v>
      </c>
      <c r="B314" s="260"/>
      <c r="C314" s="260"/>
      <c r="D314" s="260"/>
      <c r="E314" s="260"/>
      <c r="F314" s="288"/>
      <c r="G314" s="288"/>
      <c r="H314" s="289"/>
      <c r="I314" s="260"/>
      <c r="J314" s="290"/>
      <c r="K314" s="290"/>
      <c r="L314" s="280"/>
      <c r="M314" s="280"/>
      <c r="N314" s="280"/>
      <c r="O314" s="280"/>
    </row>
    <row r="315" spans="1:26" ht="15.75" hidden="1" customHeight="1" x14ac:dyDescent="0.25">
      <c r="A315" s="287">
        <v>311</v>
      </c>
      <c r="B315" s="260"/>
      <c r="C315" s="260"/>
      <c r="D315" s="260"/>
      <c r="E315" s="260"/>
      <c r="F315" s="288"/>
      <c r="G315" s="288"/>
      <c r="H315" s="289"/>
      <c r="I315" s="260"/>
      <c r="J315" s="290"/>
      <c r="K315" s="290"/>
      <c r="L315" s="280"/>
      <c r="M315" s="280"/>
      <c r="N315" s="280"/>
      <c r="O315" s="280"/>
    </row>
    <row r="316" spans="1:26" ht="15.75" hidden="1" customHeight="1" x14ac:dyDescent="0.25">
      <c r="A316" s="287">
        <v>312</v>
      </c>
      <c r="B316" s="260"/>
      <c r="C316" s="260"/>
      <c r="D316" s="260"/>
      <c r="E316" s="260"/>
      <c r="F316" s="288"/>
      <c r="G316" s="288"/>
      <c r="H316" s="289"/>
      <c r="I316" s="260"/>
      <c r="J316" s="290"/>
      <c r="K316" s="290"/>
      <c r="L316" s="280"/>
      <c r="M316" s="280"/>
      <c r="N316" s="280"/>
      <c r="O316" s="280"/>
    </row>
    <row r="317" spans="1:26" ht="15.75" hidden="1" customHeight="1" x14ac:dyDescent="0.25">
      <c r="A317" s="287">
        <v>313</v>
      </c>
      <c r="B317" s="260"/>
      <c r="C317" s="260"/>
      <c r="D317" s="260"/>
      <c r="E317" s="260"/>
      <c r="F317" s="288"/>
      <c r="G317" s="288"/>
      <c r="H317" s="289"/>
      <c r="I317" s="260"/>
      <c r="J317" s="290"/>
      <c r="K317" s="290"/>
      <c r="L317" s="280"/>
      <c r="M317" s="280"/>
      <c r="N317" s="280"/>
      <c r="O317" s="280"/>
    </row>
    <row r="318" spans="1:26" ht="15.75" hidden="1" customHeight="1" x14ac:dyDescent="0.25">
      <c r="A318" s="287">
        <v>314</v>
      </c>
      <c r="B318" s="260"/>
      <c r="C318" s="260"/>
      <c r="D318" s="260"/>
      <c r="E318" s="260"/>
      <c r="F318" s="288"/>
      <c r="G318" s="288"/>
      <c r="H318" s="289"/>
      <c r="I318" s="260"/>
      <c r="J318" s="290"/>
      <c r="K318" s="290"/>
      <c r="L318" s="280"/>
      <c r="M318" s="280"/>
      <c r="N318" s="280"/>
      <c r="O318" s="280"/>
    </row>
    <row r="319" spans="1:26" ht="15.75" hidden="1" customHeight="1" x14ac:dyDescent="0.25">
      <c r="A319" s="287">
        <v>315</v>
      </c>
      <c r="B319" s="260"/>
      <c r="C319" s="260"/>
      <c r="D319" s="260"/>
      <c r="E319" s="260"/>
      <c r="F319" s="288"/>
      <c r="G319" s="288"/>
      <c r="H319" s="289"/>
      <c r="I319" s="260"/>
      <c r="J319" s="290"/>
      <c r="K319" s="290"/>
      <c r="L319" s="280"/>
      <c r="M319" s="280"/>
      <c r="N319" s="280"/>
      <c r="O319" s="280"/>
    </row>
    <row r="320" spans="1:26" ht="15.75" hidden="1" customHeight="1" x14ac:dyDescent="0.25">
      <c r="A320" s="287">
        <v>316</v>
      </c>
      <c r="B320" s="260"/>
      <c r="C320" s="260"/>
      <c r="D320" s="260"/>
      <c r="E320" s="260"/>
      <c r="F320" s="288"/>
      <c r="G320" s="288"/>
      <c r="H320" s="289"/>
      <c r="I320" s="260"/>
      <c r="J320" s="290"/>
      <c r="K320" s="290"/>
      <c r="L320" s="280"/>
      <c r="M320" s="280"/>
      <c r="N320" s="280"/>
      <c r="O320" s="280"/>
    </row>
    <row r="321" spans="1:26" ht="15.75" hidden="1" customHeight="1" x14ac:dyDescent="0.25">
      <c r="A321" s="287">
        <v>317</v>
      </c>
      <c r="B321" s="260"/>
      <c r="C321" s="260"/>
      <c r="D321" s="260"/>
      <c r="E321" s="260"/>
      <c r="F321" s="288"/>
      <c r="G321" s="288"/>
      <c r="H321" s="289"/>
      <c r="I321" s="260"/>
      <c r="J321" s="290"/>
      <c r="K321" s="290"/>
      <c r="L321" s="280"/>
      <c r="M321" s="280"/>
      <c r="N321" s="280"/>
      <c r="O321" s="280"/>
    </row>
    <row r="322" spans="1:26" ht="15.75" hidden="1" customHeight="1" x14ac:dyDescent="0.25">
      <c r="A322" s="287">
        <v>318</v>
      </c>
      <c r="B322" s="260"/>
      <c r="C322" s="260"/>
      <c r="D322" s="260"/>
      <c r="E322" s="260"/>
      <c r="F322" s="288"/>
      <c r="G322" s="288"/>
      <c r="H322" s="289"/>
      <c r="I322" s="260"/>
      <c r="J322" s="290"/>
      <c r="K322" s="290"/>
      <c r="L322" s="280"/>
      <c r="M322" s="280"/>
      <c r="N322" s="280"/>
      <c r="O322" s="280"/>
    </row>
    <row r="323" spans="1:26" ht="15.75" hidden="1" customHeight="1" x14ac:dyDescent="0.25">
      <c r="A323" s="287">
        <v>319</v>
      </c>
      <c r="B323" s="260"/>
      <c r="C323" s="260"/>
      <c r="D323" s="260"/>
      <c r="E323" s="260"/>
      <c r="F323" s="288"/>
      <c r="G323" s="288"/>
      <c r="H323" s="289"/>
      <c r="I323" s="260"/>
      <c r="J323" s="290"/>
      <c r="K323" s="290"/>
      <c r="L323" s="280"/>
      <c r="M323" s="280"/>
      <c r="N323" s="280"/>
      <c r="O323" s="280"/>
    </row>
    <row r="324" spans="1:26" ht="15.75" hidden="1" customHeight="1" x14ac:dyDescent="0.25">
      <c r="A324" s="287">
        <v>320</v>
      </c>
      <c r="B324" s="260"/>
      <c r="C324" s="260"/>
      <c r="D324" s="260"/>
      <c r="E324" s="260"/>
      <c r="F324" s="288"/>
      <c r="G324" s="288"/>
      <c r="H324" s="289"/>
      <c r="I324" s="260"/>
      <c r="J324" s="290"/>
      <c r="K324" s="290"/>
      <c r="L324" s="280"/>
      <c r="M324" s="280"/>
      <c r="N324" s="280"/>
      <c r="O324" s="280"/>
    </row>
    <row r="325" spans="1:26" ht="15.75" hidden="1" customHeight="1" x14ac:dyDescent="0.25">
      <c r="A325" s="287">
        <v>321</v>
      </c>
      <c r="B325" s="260"/>
      <c r="C325" s="260"/>
      <c r="D325" s="260"/>
      <c r="E325" s="260"/>
      <c r="F325" s="288"/>
      <c r="G325" s="288"/>
      <c r="H325" s="289"/>
      <c r="I325" s="260"/>
      <c r="J325" s="290"/>
      <c r="K325" s="290"/>
      <c r="L325" s="280"/>
      <c r="M325" s="280"/>
      <c r="N325" s="280"/>
      <c r="O325" s="280"/>
    </row>
    <row r="326" spans="1:26" ht="15.75" hidden="1" customHeight="1" x14ac:dyDescent="0.25">
      <c r="A326" s="287">
        <v>322</v>
      </c>
      <c r="B326" s="260"/>
      <c r="C326" s="260"/>
      <c r="D326" s="260"/>
      <c r="E326" s="260"/>
      <c r="F326" s="288"/>
      <c r="G326" s="288"/>
      <c r="H326" s="289"/>
      <c r="I326" s="260"/>
      <c r="J326" s="290"/>
      <c r="K326" s="290"/>
      <c r="L326" s="280"/>
      <c r="M326" s="280"/>
      <c r="N326" s="280"/>
      <c r="O326" s="280"/>
    </row>
    <row r="327" spans="1:26" ht="15.75" hidden="1" customHeight="1" x14ac:dyDescent="0.25">
      <c r="A327" s="287">
        <v>323</v>
      </c>
      <c r="B327" s="260"/>
      <c r="C327" s="260"/>
      <c r="D327" s="260"/>
      <c r="E327" s="260"/>
      <c r="F327" s="288"/>
      <c r="G327" s="288"/>
      <c r="H327" s="289"/>
      <c r="I327" s="260"/>
      <c r="J327" s="290"/>
      <c r="K327" s="290"/>
      <c r="L327" s="280"/>
      <c r="M327" s="280"/>
      <c r="N327" s="280"/>
      <c r="O327" s="280"/>
    </row>
    <row r="328" spans="1:26" ht="15.75" hidden="1" customHeight="1" x14ac:dyDescent="0.25">
      <c r="A328" s="287">
        <v>324</v>
      </c>
      <c r="B328" s="260"/>
      <c r="C328" s="260"/>
      <c r="D328" s="260"/>
      <c r="E328" s="260"/>
      <c r="F328" s="288"/>
      <c r="G328" s="288"/>
      <c r="H328" s="289"/>
      <c r="I328" s="260"/>
      <c r="J328" s="290"/>
      <c r="K328" s="290"/>
      <c r="L328" s="280"/>
      <c r="M328" s="280"/>
      <c r="N328" s="280"/>
      <c r="O328" s="280"/>
    </row>
    <row r="329" spans="1:26" ht="15.75" hidden="1" customHeight="1" x14ac:dyDescent="0.25">
      <c r="A329" s="287">
        <v>325</v>
      </c>
      <c r="B329" s="260"/>
      <c r="C329" s="260"/>
      <c r="D329" s="260"/>
      <c r="E329" s="260"/>
      <c r="F329" s="288"/>
      <c r="G329" s="288"/>
      <c r="H329" s="289"/>
      <c r="I329" s="260"/>
      <c r="J329" s="290"/>
      <c r="K329" s="290"/>
      <c r="L329" s="280"/>
      <c r="M329" s="280"/>
      <c r="N329" s="280"/>
      <c r="O329" s="280"/>
    </row>
    <row r="330" spans="1:26" ht="15.75" hidden="1" customHeight="1" x14ac:dyDescent="0.25">
      <c r="A330" s="287">
        <v>326</v>
      </c>
      <c r="B330" s="260"/>
      <c r="C330" s="260"/>
      <c r="D330" s="260"/>
      <c r="E330" s="260"/>
      <c r="F330" s="288"/>
      <c r="G330" s="288"/>
      <c r="H330" s="289"/>
      <c r="I330" s="260"/>
      <c r="J330" s="290"/>
      <c r="K330" s="290"/>
      <c r="L330" s="280"/>
      <c r="M330" s="280"/>
      <c r="N330" s="280"/>
      <c r="O330" s="280"/>
    </row>
    <row r="331" spans="1:26" ht="15.75" hidden="1" customHeight="1" x14ac:dyDescent="0.25">
      <c r="A331" s="287">
        <v>327</v>
      </c>
      <c r="B331" s="260"/>
      <c r="C331" s="260"/>
      <c r="D331" s="260"/>
      <c r="E331" s="260"/>
      <c r="F331" s="288"/>
      <c r="G331" s="288"/>
      <c r="H331" s="289"/>
      <c r="I331" s="260"/>
      <c r="J331" s="290"/>
      <c r="K331" s="290"/>
      <c r="L331" s="280"/>
      <c r="M331" s="280"/>
      <c r="N331" s="280"/>
      <c r="O331" s="280"/>
    </row>
    <row r="332" spans="1:26" ht="15.75" hidden="1" customHeight="1" x14ac:dyDescent="0.25">
      <c r="A332" s="287">
        <v>328</v>
      </c>
      <c r="B332" s="260"/>
      <c r="C332" s="260"/>
      <c r="D332" s="260"/>
      <c r="E332" s="260"/>
      <c r="F332" s="288"/>
      <c r="G332" s="288"/>
      <c r="H332" s="289"/>
      <c r="I332" s="260"/>
      <c r="J332" s="290"/>
      <c r="K332" s="290"/>
      <c r="L332" s="280"/>
      <c r="M332" s="280"/>
      <c r="N332" s="280"/>
      <c r="O332" s="280"/>
    </row>
    <row r="333" spans="1:26" ht="15.75" hidden="1" customHeight="1" x14ac:dyDescent="0.25">
      <c r="A333" s="287">
        <v>329</v>
      </c>
      <c r="B333" s="260"/>
      <c r="C333" s="260"/>
      <c r="D333" s="260"/>
      <c r="E333" s="260"/>
      <c r="F333" s="288"/>
      <c r="G333" s="288"/>
      <c r="H333" s="289"/>
      <c r="I333" s="260"/>
      <c r="J333" s="290"/>
      <c r="K333" s="290"/>
      <c r="L333" s="280"/>
      <c r="M333" s="280"/>
      <c r="N333" s="280"/>
      <c r="O333" s="280"/>
    </row>
    <row r="334" spans="1:26" ht="15.75" hidden="1" customHeight="1" x14ac:dyDescent="0.25">
      <c r="A334" s="287">
        <v>330</v>
      </c>
      <c r="B334" s="260"/>
      <c r="C334" s="260"/>
      <c r="D334" s="260"/>
      <c r="E334" s="260"/>
      <c r="F334" s="288"/>
      <c r="G334" s="288"/>
      <c r="H334" s="289"/>
      <c r="I334" s="260"/>
      <c r="J334" s="290"/>
      <c r="K334" s="290"/>
      <c r="L334" s="280"/>
      <c r="M334" s="280"/>
      <c r="N334" s="280"/>
      <c r="O334" s="280"/>
    </row>
    <row r="335" spans="1:26" ht="15.75" hidden="1" customHeight="1" x14ac:dyDescent="0.25">
      <c r="A335" s="287">
        <v>331</v>
      </c>
      <c r="B335" s="260"/>
      <c r="C335" s="260"/>
      <c r="D335" s="260"/>
      <c r="E335" s="260"/>
      <c r="F335" s="288"/>
      <c r="G335" s="288"/>
      <c r="H335" s="289"/>
      <c r="I335" s="260"/>
      <c r="J335" s="290"/>
      <c r="K335" s="290"/>
      <c r="L335" s="280"/>
      <c r="M335" s="280"/>
      <c r="N335" s="280"/>
      <c r="O335" s="280"/>
    </row>
    <row r="336" spans="1:26" ht="15.75" hidden="1" customHeight="1" x14ac:dyDescent="0.25">
      <c r="A336" s="287">
        <v>332</v>
      </c>
      <c r="B336" s="260"/>
      <c r="C336" s="260"/>
      <c r="D336" s="260"/>
      <c r="E336" s="260"/>
      <c r="F336" s="288"/>
      <c r="G336" s="288"/>
      <c r="H336" s="289"/>
      <c r="I336" s="260"/>
      <c r="J336" s="290"/>
      <c r="K336" s="290"/>
      <c r="L336" s="280"/>
      <c r="M336" s="280"/>
      <c r="N336" s="280"/>
      <c r="O336" s="280"/>
    </row>
    <row r="337" spans="1:26" ht="15.75" hidden="1" customHeight="1" x14ac:dyDescent="0.25">
      <c r="A337" s="287">
        <v>333</v>
      </c>
      <c r="B337" s="260"/>
      <c r="C337" s="260"/>
      <c r="D337" s="260"/>
      <c r="E337" s="260"/>
      <c r="F337" s="288"/>
      <c r="G337" s="288"/>
      <c r="H337" s="289"/>
      <c r="I337" s="260"/>
      <c r="J337" s="290"/>
      <c r="K337" s="290"/>
      <c r="L337" s="280"/>
      <c r="M337" s="280"/>
      <c r="N337" s="280"/>
      <c r="O337" s="280"/>
    </row>
    <row r="338" spans="1:26" ht="15.75" hidden="1" customHeight="1" x14ac:dyDescent="0.25">
      <c r="A338" s="287">
        <v>334</v>
      </c>
      <c r="B338" s="260"/>
      <c r="C338" s="260"/>
      <c r="D338" s="260"/>
      <c r="E338" s="260"/>
      <c r="F338" s="288"/>
      <c r="G338" s="288"/>
      <c r="H338" s="289"/>
      <c r="I338" s="260"/>
      <c r="J338" s="290"/>
      <c r="K338" s="290"/>
      <c r="L338" s="280"/>
      <c r="M338" s="280"/>
      <c r="N338" s="280"/>
      <c r="O338" s="280"/>
    </row>
    <row r="339" spans="1:26" ht="15.75" hidden="1" customHeight="1" x14ac:dyDescent="0.25">
      <c r="A339" s="287">
        <v>335</v>
      </c>
      <c r="B339" s="260"/>
      <c r="C339" s="260"/>
      <c r="D339" s="260"/>
      <c r="E339" s="260"/>
      <c r="F339" s="288"/>
      <c r="G339" s="288"/>
      <c r="H339" s="289"/>
      <c r="I339" s="260"/>
      <c r="J339" s="290"/>
      <c r="K339" s="290"/>
      <c r="L339" s="280"/>
      <c r="M339" s="280"/>
      <c r="N339" s="280"/>
      <c r="O339" s="280"/>
    </row>
    <row r="340" spans="1:26" ht="15.75" hidden="1" customHeight="1" x14ac:dyDescent="0.25">
      <c r="A340" s="287">
        <v>336</v>
      </c>
      <c r="B340" s="260"/>
      <c r="C340" s="260"/>
      <c r="D340" s="260"/>
      <c r="E340" s="260"/>
      <c r="F340" s="288"/>
      <c r="G340" s="288"/>
      <c r="H340" s="289"/>
      <c r="I340" s="260"/>
      <c r="J340" s="290"/>
      <c r="K340" s="290"/>
      <c r="L340" s="280"/>
      <c r="M340" s="280"/>
      <c r="N340" s="280"/>
      <c r="O340" s="280"/>
    </row>
    <row r="341" spans="1:26" ht="15.75" hidden="1" customHeight="1" x14ac:dyDescent="0.25">
      <c r="A341" s="287">
        <v>337</v>
      </c>
      <c r="B341" s="260"/>
      <c r="C341" s="260"/>
      <c r="D341" s="260"/>
      <c r="E341" s="260"/>
      <c r="F341" s="288"/>
      <c r="G341" s="288"/>
      <c r="H341" s="289"/>
      <c r="I341" s="260"/>
      <c r="J341" s="290"/>
      <c r="K341" s="290"/>
      <c r="L341" s="280"/>
      <c r="M341" s="280"/>
      <c r="N341" s="280"/>
      <c r="O341" s="280"/>
    </row>
    <row r="342" spans="1:26" ht="15.75" hidden="1" customHeight="1" x14ac:dyDescent="0.25">
      <c r="A342" s="287">
        <v>338</v>
      </c>
      <c r="B342" s="260"/>
      <c r="C342" s="260"/>
      <c r="D342" s="260"/>
      <c r="E342" s="260"/>
      <c r="F342" s="288"/>
      <c r="G342" s="288"/>
      <c r="H342" s="289"/>
      <c r="I342" s="260"/>
      <c r="J342" s="290"/>
      <c r="K342" s="290"/>
      <c r="L342" s="280"/>
      <c r="M342" s="280"/>
      <c r="N342" s="280"/>
      <c r="O342" s="280"/>
    </row>
    <row r="343" spans="1:26" ht="15.75" hidden="1" customHeight="1" x14ac:dyDescent="0.25">
      <c r="A343" s="287">
        <v>339</v>
      </c>
      <c r="B343" s="260"/>
      <c r="C343" s="260"/>
      <c r="D343" s="260"/>
      <c r="E343" s="260"/>
      <c r="F343" s="288"/>
      <c r="G343" s="288"/>
      <c r="H343" s="289"/>
      <c r="I343" s="260"/>
      <c r="J343" s="290"/>
      <c r="K343" s="290"/>
      <c r="L343" s="280"/>
      <c r="M343" s="280"/>
      <c r="N343" s="280"/>
      <c r="O343" s="280"/>
    </row>
    <row r="344" spans="1:26" ht="15.75" hidden="1" customHeight="1" x14ac:dyDescent="0.25">
      <c r="A344" s="287">
        <v>340</v>
      </c>
      <c r="B344" s="260"/>
      <c r="C344" s="260"/>
      <c r="D344" s="260"/>
      <c r="E344" s="260"/>
      <c r="F344" s="288"/>
      <c r="G344" s="288"/>
      <c r="H344" s="289"/>
      <c r="I344" s="260"/>
      <c r="J344" s="290"/>
      <c r="K344" s="290"/>
      <c r="L344" s="280"/>
      <c r="M344" s="280"/>
      <c r="N344" s="280"/>
      <c r="O344" s="280"/>
    </row>
    <row r="345" spans="1:26" ht="15.75" hidden="1" customHeight="1" x14ac:dyDescent="0.25">
      <c r="A345" s="287">
        <v>341</v>
      </c>
      <c r="B345" s="260"/>
      <c r="C345" s="260"/>
      <c r="D345" s="260"/>
      <c r="E345" s="260"/>
      <c r="F345" s="288"/>
      <c r="G345" s="288"/>
      <c r="H345" s="289"/>
      <c r="I345" s="260"/>
      <c r="J345" s="290"/>
      <c r="K345" s="290"/>
      <c r="L345" s="280"/>
      <c r="M345" s="280"/>
      <c r="N345" s="280"/>
      <c r="O345" s="280"/>
    </row>
    <row r="346" spans="1:26" ht="15.75" hidden="1" customHeight="1" x14ac:dyDescent="0.25">
      <c r="A346" s="287">
        <v>342</v>
      </c>
      <c r="B346" s="260"/>
      <c r="C346" s="260"/>
      <c r="D346" s="260"/>
      <c r="E346" s="260"/>
      <c r="F346" s="288"/>
      <c r="G346" s="288"/>
      <c r="H346" s="289"/>
      <c r="I346" s="260"/>
      <c r="J346" s="290"/>
      <c r="K346" s="290"/>
      <c r="L346" s="280"/>
      <c r="M346" s="280"/>
      <c r="N346" s="280"/>
      <c r="O346" s="280"/>
    </row>
    <row r="347" spans="1:26" ht="15.75" hidden="1" customHeight="1" x14ac:dyDescent="0.25">
      <c r="A347" s="287">
        <v>343</v>
      </c>
      <c r="B347" s="260"/>
      <c r="C347" s="260"/>
      <c r="D347" s="260"/>
      <c r="E347" s="260"/>
      <c r="F347" s="288"/>
      <c r="G347" s="288"/>
      <c r="H347" s="289"/>
      <c r="I347" s="260"/>
      <c r="J347" s="290"/>
      <c r="K347" s="290"/>
      <c r="L347" s="280"/>
      <c r="M347" s="280"/>
      <c r="N347" s="280"/>
      <c r="O347" s="280"/>
    </row>
    <row r="348" spans="1:26" ht="15.75" hidden="1" customHeight="1" x14ac:dyDescent="0.25">
      <c r="A348" s="287">
        <v>344</v>
      </c>
      <c r="B348" s="260"/>
      <c r="C348" s="260"/>
      <c r="D348" s="260"/>
      <c r="E348" s="260"/>
      <c r="F348" s="288"/>
      <c r="G348" s="288"/>
      <c r="H348" s="289"/>
      <c r="I348" s="260"/>
      <c r="J348" s="290"/>
      <c r="K348" s="290"/>
      <c r="L348" s="280"/>
      <c r="M348" s="280"/>
      <c r="N348" s="280"/>
      <c r="O348" s="280"/>
    </row>
    <row r="349" spans="1:26" ht="15.75" hidden="1" customHeight="1" x14ac:dyDescent="0.25">
      <c r="A349" s="287">
        <v>345</v>
      </c>
      <c r="B349" s="260"/>
      <c r="C349" s="260"/>
      <c r="D349" s="260"/>
      <c r="E349" s="260"/>
      <c r="F349" s="288"/>
      <c r="G349" s="288"/>
      <c r="H349" s="289"/>
      <c r="I349" s="260"/>
      <c r="J349" s="290"/>
      <c r="K349" s="290"/>
      <c r="L349" s="280"/>
      <c r="M349" s="280"/>
      <c r="N349" s="280"/>
      <c r="O349" s="280"/>
    </row>
    <row r="350" spans="1:26" ht="15.75" hidden="1" customHeight="1" x14ac:dyDescent="0.25">
      <c r="A350" s="287">
        <v>346</v>
      </c>
      <c r="B350" s="260"/>
      <c r="C350" s="260"/>
      <c r="D350" s="260"/>
      <c r="E350" s="260"/>
      <c r="F350" s="288"/>
      <c r="G350" s="288"/>
      <c r="H350" s="289"/>
      <c r="I350" s="260"/>
      <c r="J350" s="290"/>
      <c r="K350" s="290"/>
      <c r="L350" s="280"/>
      <c r="M350" s="280"/>
      <c r="N350" s="280"/>
      <c r="O350" s="280"/>
    </row>
    <row r="351" spans="1:26" ht="15.75" hidden="1" customHeight="1" x14ac:dyDescent="0.25">
      <c r="A351" s="287">
        <v>347</v>
      </c>
      <c r="B351" s="260"/>
      <c r="C351" s="260"/>
      <c r="D351" s="260"/>
      <c r="E351" s="260"/>
      <c r="F351" s="288"/>
      <c r="G351" s="288"/>
      <c r="H351" s="289"/>
      <c r="I351" s="260"/>
      <c r="J351" s="290"/>
      <c r="K351" s="290"/>
      <c r="L351" s="280"/>
      <c r="M351" s="280"/>
      <c r="N351" s="280"/>
      <c r="O351" s="280"/>
    </row>
    <row r="352" spans="1:26" ht="15.75" hidden="1" customHeight="1" x14ac:dyDescent="0.25">
      <c r="A352" s="287">
        <v>348</v>
      </c>
      <c r="B352" s="260"/>
      <c r="C352" s="260"/>
      <c r="D352" s="260"/>
      <c r="E352" s="260"/>
      <c r="F352" s="288"/>
      <c r="G352" s="288"/>
      <c r="H352" s="289"/>
      <c r="I352" s="260"/>
      <c r="J352" s="290"/>
      <c r="K352" s="290"/>
      <c r="L352" s="280"/>
      <c r="M352" s="280"/>
      <c r="N352" s="280"/>
      <c r="O352" s="280"/>
    </row>
    <row r="353" spans="1:26" ht="15.75" hidden="1" customHeight="1" x14ac:dyDescent="0.25">
      <c r="A353" s="287">
        <v>349</v>
      </c>
      <c r="B353" s="260"/>
      <c r="C353" s="260"/>
      <c r="D353" s="260"/>
      <c r="E353" s="260"/>
      <c r="F353" s="288"/>
      <c r="G353" s="288"/>
      <c r="H353" s="289"/>
      <c r="I353" s="260"/>
      <c r="J353" s="290"/>
      <c r="K353" s="290"/>
      <c r="L353" s="280"/>
      <c r="M353" s="280"/>
      <c r="N353" s="280"/>
      <c r="O353" s="280"/>
    </row>
    <row r="354" spans="1:26" ht="15.75" hidden="1" customHeight="1" x14ac:dyDescent="0.25">
      <c r="A354" s="287">
        <v>350</v>
      </c>
      <c r="B354" s="260"/>
      <c r="C354" s="260"/>
      <c r="D354" s="260"/>
      <c r="E354" s="260"/>
      <c r="F354" s="288"/>
      <c r="G354" s="288"/>
      <c r="H354" s="289"/>
      <c r="I354" s="260"/>
      <c r="J354" s="290"/>
      <c r="K354" s="290"/>
      <c r="L354" s="280"/>
      <c r="M354" s="280"/>
      <c r="N354" s="280"/>
      <c r="O354" s="280"/>
    </row>
    <row r="355" spans="1:26" ht="15.75" hidden="1" customHeight="1" x14ac:dyDescent="0.25">
      <c r="A355" s="287">
        <v>351</v>
      </c>
      <c r="B355" s="260"/>
      <c r="C355" s="260"/>
      <c r="D355" s="260"/>
      <c r="E355" s="260"/>
      <c r="F355" s="288"/>
      <c r="G355" s="288"/>
      <c r="H355" s="289"/>
      <c r="I355" s="260"/>
      <c r="J355" s="290"/>
      <c r="K355" s="290"/>
      <c r="L355" s="280"/>
      <c r="M355" s="280"/>
      <c r="N355" s="280"/>
      <c r="O355" s="280"/>
    </row>
    <row r="356" spans="1:26" ht="15.75" hidden="1" customHeight="1" x14ac:dyDescent="0.25">
      <c r="A356" s="287">
        <v>352</v>
      </c>
      <c r="B356" s="260"/>
      <c r="C356" s="260"/>
      <c r="D356" s="260"/>
      <c r="E356" s="260"/>
      <c r="F356" s="288"/>
      <c r="G356" s="288"/>
      <c r="H356" s="289"/>
      <c r="I356" s="260"/>
      <c r="J356" s="290"/>
      <c r="K356" s="290"/>
      <c r="L356" s="280"/>
      <c r="M356" s="280"/>
      <c r="N356" s="280"/>
      <c r="O356" s="280"/>
    </row>
    <row r="357" spans="1:26" ht="15.75" hidden="1" customHeight="1" x14ac:dyDescent="0.25">
      <c r="A357" s="287">
        <v>353</v>
      </c>
      <c r="B357" s="260"/>
      <c r="C357" s="260"/>
      <c r="D357" s="260"/>
      <c r="E357" s="260"/>
      <c r="F357" s="288"/>
      <c r="G357" s="288"/>
      <c r="H357" s="289"/>
      <c r="I357" s="260"/>
      <c r="J357" s="290"/>
      <c r="K357" s="290"/>
      <c r="L357" s="280"/>
      <c r="M357" s="280"/>
      <c r="N357" s="280"/>
      <c r="O357" s="280"/>
    </row>
    <row r="358" spans="1:26" ht="15.75" hidden="1" customHeight="1" x14ac:dyDescent="0.25">
      <c r="A358" s="287">
        <v>354</v>
      </c>
      <c r="B358" s="260"/>
      <c r="C358" s="260"/>
      <c r="D358" s="260"/>
      <c r="E358" s="260"/>
      <c r="F358" s="288"/>
      <c r="G358" s="288"/>
      <c r="H358" s="289"/>
      <c r="I358" s="260"/>
      <c r="J358" s="290"/>
      <c r="K358" s="290"/>
      <c r="L358" s="280"/>
      <c r="M358" s="280"/>
      <c r="N358" s="280"/>
      <c r="O358" s="280"/>
    </row>
    <row r="359" spans="1:26" ht="15.75" hidden="1" customHeight="1" x14ac:dyDescent="0.25">
      <c r="A359" s="287">
        <v>355</v>
      </c>
      <c r="B359" s="260"/>
      <c r="C359" s="260"/>
      <c r="D359" s="260"/>
      <c r="E359" s="260"/>
      <c r="F359" s="288"/>
      <c r="G359" s="288"/>
      <c r="H359" s="289"/>
      <c r="I359" s="260"/>
      <c r="J359" s="290"/>
      <c r="K359" s="290"/>
      <c r="L359" s="280"/>
      <c r="M359" s="280"/>
      <c r="N359" s="280"/>
      <c r="O359" s="280"/>
    </row>
    <row r="360" spans="1:26" ht="15.75" hidden="1" customHeight="1" x14ac:dyDescent="0.25">
      <c r="A360" s="287">
        <v>356</v>
      </c>
      <c r="B360" s="260"/>
      <c r="C360" s="260"/>
      <c r="D360" s="260"/>
      <c r="E360" s="260"/>
      <c r="F360" s="288"/>
      <c r="G360" s="288"/>
      <c r="H360" s="289"/>
      <c r="I360" s="260"/>
      <c r="J360" s="290"/>
      <c r="K360" s="290"/>
      <c r="L360" s="280"/>
      <c r="M360" s="280"/>
      <c r="N360" s="280"/>
      <c r="O360" s="280"/>
    </row>
    <row r="361" spans="1:26" ht="15.75" hidden="1" customHeight="1" x14ac:dyDescent="0.25">
      <c r="A361" s="287">
        <v>357</v>
      </c>
      <c r="B361" s="260"/>
      <c r="C361" s="260"/>
      <c r="D361" s="260"/>
      <c r="E361" s="260"/>
      <c r="F361" s="288"/>
      <c r="G361" s="288"/>
      <c r="H361" s="289"/>
      <c r="I361" s="260"/>
      <c r="J361" s="290"/>
      <c r="K361" s="290"/>
      <c r="L361" s="280"/>
      <c r="M361" s="280"/>
      <c r="N361" s="280"/>
      <c r="O361" s="280"/>
    </row>
    <row r="362" spans="1:26" ht="15.75" hidden="1" customHeight="1" x14ac:dyDescent="0.25">
      <c r="A362" s="287">
        <v>358</v>
      </c>
      <c r="B362" s="260"/>
      <c r="C362" s="260"/>
      <c r="D362" s="260"/>
      <c r="E362" s="260"/>
      <c r="F362" s="288"/>
      <c r="G362" s="288"/>
      <c r="H362" s="289"/>
      <c r="I362" s="260"/>
      <c r="J362" s="290"/>
      <c r="K362" s="290"/>
      <c r="L362" s="280"/>
      <c r="M362" s="280"/>
      <c r="N362" s="280"/>
      <c r="O362" s="280"/>
    </row>
    <row r="363" spans="1:26" ht="15.75" hidden="1" customHeight="1" x14ac:dyDescent="0.25">
      <c r="A363" s="287">
        <v>359</v>
      </c>
      <c r="B363" s="260"/>
      <c r="C363" s="260"/>
      <c r="D363" s="260"/>
      <c r="E363" s="260"/>
      <c r="F363" s="288"/>
      <c r="G363" s="288"/>
      <c r="H363" s="289"/>
      <c r="I363" s="260"/>
      <c r="J363" s="290"/>
      <c r="K363" s="290"/>
      <c r="L363" s="280"/>
      <c r="M363" s="280"/>
      <c r="N363" s="280"/>
      <c r="O363" s="280"/>
    </row>
    <row r="364" spans="1:26" ht="15.75" hidden="1" customHeight="1" x14ac:dyDescent="0.25">
      <c r="A364" s="287">
        <v>360</v>
      </c>
      <c r="B364" s="260"/>
      <c r="C364" s="260"/>
      <c r="D364" s="260"/>
      <c r="E364" s="260"/>
      <c r="F364" s="288"/>
      <c r="G364" s="288"/>
      <c r="H364" s="289"/>
      <c r="I364" s="260"/>
      <c r="J364" s="290"/>
      <c r="K364" s="290"/>
      <c r="L364" s="280"/>
      <c r="M364" s="280"/>
      <c r="N364" s="280"/>
      <c r="O364" s="280"/>
    </row>
    <row r="365" spans="1:26" ht="15.75" hidden="1" customHeight="1" x14ac:dyDescent="0.25">
      <c r="A365" s="287">
        <v>361</v>
      </c>
      <c r="B365" s="260"/>
      <c r="C365" s="260"/>
      <c r="D365" s="260"/>
      <c r="E365" s="260"/>
      <c r="F365" s="288"/>
      <c r="G365" s="288"/>
      <c r="H365" s="289"/>
      <c r="I365" s="260"/>
      <c r="J365" s="290"/>
      <c r="K365" s="290"/>
      <c r="L365" s="280"/>
      <c r="M365" s="280"/>
      <c r="N365" s="280"/>
      <c r="O365" s="280"/>
    </row>
    <row r="366" spans="1:26" ht="15.75" hidden="1" customHeight="1" x14ac:dyDescent="0.25">
      <c r="A366" s="287">
        <v>362</v>
      </c>
      <c r="B366" s="260"/>
      <c r="C366" s="260"/>
      <c r="D366" s="260"/>
      <c r="E366" s="260"/>
      <c r="F366" s="288"/>
      <c r="G366" s="288"/>
      <c r="H366" s="289"/>
      <c r="I366" s="260"/>
      <c r="J366" s="290"/>
      <c r="K366" s="290"/>
      <c r="L366" s="280"/>
      <c r="M366" s="280"/>
      <c r="N366" s="280"/>
      <c r="O366" s="280"/>
    </row>
    <row r="367" spans="1:26" ht="15.75" hidden="1" customHeight="1" x14ac:dyDescent="0.25">
      <c r="A367" s="287">
        <v>363</v>
      </c>
      <c r="B367" s="260"/>
      <c r="C367" s="260"/>
      <c r="D367" s="260"/>
      <c r="E367" s="260"/>
      <c r="F367" s="288"/>
      <c r="G367" s="288"/>
      <c r="H367" s="289"/>
      <c r="I367" s="260"/>
      <c r="J367" s="290"/>
      <c r="K367" s="290"/>
      <c r="L367" s="280"/>
      <c r="M367" s="280"/>
      <c r="N367" s="280"/>
      <c r="O367" s="280"/>
    </row>
    <row r="368" spans="1:26" ht="15.75" hidden="1" customHeight="1" x14ac:dyDescent="0.25">
      <c r="A368" s="287">
        <v>364</v>
      </c>
      <c r="B368" s="260"/>
      <c r="C368" s="260"/>
      <c r="D368" s="260"/>
      <c r="E368" s="260"/>
      <c r="F368" s="288"/>
      <c r="G368" s="288"/>
      <c r="H368" s="289"/>
      <c r="I368" s="260"/>
      <c r="J368" s="290"/>
      <c r="K368" s="290"/>
      <c r="L368" s="280"/>
      <c r="M368" s="280"/>
      <c r="N368" s="280"/>
      <c r="O368" s="280"/>
    </row>
    <row r="369" spans="1:26" ht="15.75" hidden="1" customHeight="1" x14ac:dyDescent="0.25">
      <c r="A369" s="287">
        <v>365</v>
      </c>
      <c r="B369" s="260"/>
      <c r="C369" s="260"/>
      <c r="D369" s="260"/>
      <c r="E369" s="260"/>
      <c r="F369" s="288"/>
      <c r="G369" s="288"/>
      <c r="H369" s="289"/>
      <c r="I369" s="260"/>
      <c r="J369" s="290"/>
      <c r="K369" s="290"/>
      <c r="L369" s="280"/>
      <c r="M369" s="280"/>
      <c r="N369" s="280"/>
      <c r="O369" s="280"/>
    </row>
    <row r="370" spans="1:26" ht="15.75" hidden="1" customHeight="1" x14ac:dyDescent="0.25">
      <c r="A370" s="287">
        <v>366</v>
      </c>
      <c r="B370" s="260"/>
      <c r="C370" s="260"/>
      <c r="D370" s="260"/>
      <c r="E370" s="260"/>
      <c r="F370" s="288"/>
      <c r="G370" s="288"/>
      <c r="H370" s="289"/>
      <c r="I370" s="260"/>
      <c r="J370" s="290"/>
      <c r="K370" s="290"/>
      <c r="L370" s="280"/>
      <c r="M370" s="280"/>
      <c r="N370" s="280"/>
      <c r="O370" s="280"/>
    </row>
    <row r="371" spans="1:26" ht="15.75" hidden="1" customHeight="1" x14ac:dyDescent="0.25">
      <c r="A371" s="287">
        <v>367</v>
      </c>
      <c r="B371" s="260"/>
      <c r="C371" s="260"/>
      <c r="D371" s="260"/>
      <c r="E371" s="260"/>
      <c r="F371" s="288"/>
      <c r="G371" s="288"/>
      <c r="H371" s="289"/>
      <c r="I371" s="260"/>
      <c r="J371" s="290"/>
      <c r="K371" s="290"/>
      <c r="L371" s="280"/>
      <c r="M371" s="280"/>
      <c r="N371" s="280"/>
      <c r="O371" s="280"/>
    </row>
    <row r="372" spans="1:26" ht="15.75" hidden="1" customHeight="1" x14ac:dyDescent="0.25">
      <c r="A372" s="287">
        <v>368</v>
      </c>
      <c r="B372" s="260"/>
      <c r="C372" s="260"/>
      <c r="D372" s="260"/>
      <c r="E372" s="260"/>
      <c r="F372" s="288"/>
      <c r="G372" s="288"/>
      <c r="H372" s="289"/>
      <c r="I372" s="260"/>
      <c r="J372" s="290"/>
      <c r="K372" s="290"/>
      <c r="L372" s="280"/>
      <c r="M372" s="280"/>
      <c r="N372" s="280"/>
      <c r="O372" s="280"/>
    </row>
    <row r="373" spans="1:26" ht="15.75" hidden="1" customHeight="1" x14ac:dyDescent="0.25">
      <c r="A373" s="287">
        <v>369</v>
      </c>
      <c r="B373" s="260"/>
      <c r="C373" s="260"/>
      <c r="D373" s="260"/>
      <c r="E373" s="260"/>
      <c r="F373" s="288"/>
      <c r="G373" s="288"/>
      <c r="H373" s="289"/>
      <c r="I373" s="260"/>
      <c r="J373" s="290"/>
      <c r="K373" s="290"/>
      <c r="L373" s="280"/>
      <c r="M373" s="280"/>
      <c r="N373" s="280"/>
      <c r="O373" s="280"/>
    </row>
    <row r="374" spans="1:26" ht="15.75" hidden="1" customHeight="1" x14ac:dyDescent="0.25">
      <c r="A374" s="287">
        <v>370</v>
      </c>
      <c r="B374" s="260"/>
      <c r="C374" s="260"/>
      <c r="D374" s="260"/>
      <c r="E374" s="260"/>
      <c r="F374" s="288"/>
      <c r="G374" s="288"/>
      <c r="H374" s="289"/>
      <c r="I374" s="260"/>
      <c r="J374" s="290"/>
      <c r="K374" s="290"/>
      <c r="L374" s="280"/>
      <c r="M374" s="280"/>
      <c r="N374" s="280"/>
      <c r="O374" s="280"/>
    </row>
    <row r="375" spans="1:26" ht="15.75" hidden="1" customHeight="1" x14ac:dyDescent="0.25">
      <c r="A375" s="287">
        <v>371</v>
      </c>
      <c r="B375" s="260"/>
      <c r="C375" s="260"/>
      <c r="D375" s="260"/>
      <c r="E375" s="260"/>
      <c r="F375" s="288"/>
      <c r="G375" s="288"/>
      <c r="H375" s="289"/>
      <c r="I375" s="260"/>
      <c r="J375" s="290"/>
      <c r="K375" s="290"/>
      <c r="L375" s="280"/>
      <c r="M375" s="280"/>
      <c r="N375" s="280"/>
      <c r="O375" s="280"/>
    </row>
    <row r="376" spans="1:26" ht="15.75" hidden="1" customHeight="1" x14ac:dyDescent="0.25">
      <c r="A376" s="287">
        <v>372</v>
      </c>
      <c r="B376" s="260"/>
      <c r="C376" s="260"/>
      <c r="D376" s="260"/>
      <c r="E376" s="260"/>
      <c r="F376" s="288"/>
      <c r="G376" s="288"/>
      <c r="H376" s="289"/>
      <c r="I376" s="260"/>
      <c r="J376" s="290"/>
      <c r="K376" s="290"/>
      <c r="L376" s="280"/>
      <c r="M376" s="280"/>
      <c r="N376" s="280"/>
      <c r="O376" s="280"/>
    </row>
    <row r="377" spans="1:26" ht="15.75" hidden="1" customHeight="1" x14ac:dyDescent="0.25">
      <c r="A377" s="287">
        <v>373</v>
      </c>
      <c r="B377" s="260"/>
      <c r="C377" s="260"/>
      <c r="D377" s="260"/>
      <c r="E377" s="260"/>
      <c r="F377" s="288"/>
      <c r="G377" s="288"/>
      <c r="H377" s="289"/>
      <c r="I377" s="260"/>
      <c r="J377" s="290"/>
      <c r="K377" s="290"/>
      <c r="L377" s="280"/>
      <c r="M377" s="280"/>
      <c r="N377" s="280"/>
      <c r="O377" s="280"/>
    </row>
    <row r="378" spans="1:26" ht="15.75" hidden="1" customHeight="1" x14ac:dyDescent="0.25">
      <c r="A378" s="287">
        <v>374</v>
      </c>
      <c r="B378" s="260"/>
      <c r="C378" s="260"/>
      <c r="D378" s="260"/>
      <c r="E378" s="260"/>
      <c r="F378" s="288"/>
      <c r="G378" s="288"/>
      <c r="H378" s="289"/>
      <c r="I378" s="260"/>
      <c r="J378" s="290"/>
      <c r="K378" s="290"/>
      <c r="L378" s="280"/>
      <c r="M378" s="280"/>
      <c r="N378" s="280"/>
      <c r="O378" s="280"/>
    </row>
    <row r="379" spans="1:26" ht="15.75" hidden="1" customHeight="1" x14ac:dyDescent="0.25">
      <c r="A379" s="287">
        <v>375</v>
      </c>
      <c r="B379" s="260"/>
      <c r="C379" s="260"/>
      <c r="D379" s="260"/>
      <c r="E379" s="260"/>
      <c r="F379" s="288"/>
      <c r="G379" s="288"/>
      <c r="H379" s="289"/>
      <c r="I379" s="260"/>
      <c r="J379" s="290"/>
      <c r="K379" s="290"/>
      <c r="L379" s="280"/>
      <c r="M379" s="280"/>
      <c r="N379" s="280"/>
      <c r="O379" s="280"/>
    </row>
    <row r="380" spans="1:26" ht="15.75" hidden="1" customHeight="1" x14ac:dyDescent="0.25">
      <c r="A380" s="287">
        <v>376</v>
      </c>
      <c r="B380" s="260"/>
      <c r="C380" s="260"/>
      <c r="D380" s="260"/>
      <c r="E380" s="260"/>
      <c r="F380" s="288"/>
      <c r="G380" s="288"/>
      <c r="H380" s="289"/>
      <c r="I380" s="260"/>
      <c r="J380" s="290"/>
      <c r="K380" s="290"/>
      <c r="L380" s="280"/>
      <c r="M380" s="280"/>
      <c r="N380" s="280"/>
      <c r="O380" s="280"/>
    </row>
    <row r="381" spans="1:26" ht="15.75" hidden="1" customHeight="1" x14ac:dyDescent="0.25">
      <c r="A381" s="287">
        <v>377</v>
      </c>
      <c r="B381" s="260"/>
      <c r="C381" s="260"/>
      <c r="D381" s="260"/>
      <c r="E381" s="260"/>
      <c r="F381" s="288"/>
      <c r="G381" s="288"/>
      <c r="H381" s="289"/>
      <c r="I381" s="260"/>
      <c r="J381" s="290"/>
      <c r="K381" s="290"/>
      <c r="L381" s="280"/>
      <c r="M381" s="280"/>
      <c r="N381" s="280"/>
      <c r="O381" s="280"/>
    </row>
    <row r="382" spans="1:26" ht="15.75" hidden="1" customHeight="1" x14ac:dyDescent="0.25">
      <c r="A382" s="287">
        <v>378</v>
      </c>
      <c r="B382" s="260"/>
      <c r="C382" s="260"/>
      <c r="D382" s="260"/>
      <c r="E382" s="260"/>
      <c r="F382" s="288"/>
      <c r="G382" s="288"/>
      <c r="H382" s="289"/>
      <c r="I382" s="260"/>
      <c r="J382" s="290"/>
      <c r="K382" s="290"/>
      <c r="L382" s="280"/>
      <c r="M382" s="280"/>
      <c r="N382" s="280"/>
      <c r="O382" s="280"/>
    </row>
    <row r="383" spans="1:26" ht="15.75" hidden="1" customHeight="1" x14ac:dyDescent="0.25">
      <c r="A383" s="287">
        <v>379</v>
      </c>
      <c r="B383" s="260"/>
      <c r="C383" s="260"/>
      <c r="D383" s="260"/>
      <c r="E383" s="260"/>
      <c r="F383" s="288"/>
      <c r="G383" s="288"/>
      <c r="H383" s="289"/>
      <c r="I383" s="260"/>
      <c r="J383" s="290"/>
      <c r="K383" s="290"/>
      <c r="L383" s="280"/>
      <c r="M383" s="280"/>
      <c r="N383" s="280"/>
      <c r="O383" s="280"/>
    </row>
    <row r="384" spans="1:26" ht="15.75" hidden="1" customHeight="1" x14ac:dyDescent="0.25">
      <c r="A384" s="287">
        <v>380</v>
      </c>
      <c r="B384" s="260"/>
      <c r="C384" s="260"/>
      <c r="D384" s="260"/>
      <c r="E384" s="260"/>
      <c r="F384" s="288"/>
      <c r="G384" s="288"/>
      <c r="H384" s="289"/>
      <c r="I384" s="260"/>
      <c r="J384" s="290"/>
      <c r="K384" s="290"/>
      <c r="L384" s="280"/>
      <c r="M384" s="280"/>
      <c r="N384" s="280"/>
      <c r="O384" s="280"/>
    </row>
    <row r="385" spans="1:26" ht="15.75" hidden="1" customHeight="1" x14ac:dyDescent="0.25">
      <c r="A385" s="287">
        <v>381</v>
      </c>
      <c r="B385" s="260"/>
      <c r="C385" s="260"/>
      <c r="D385" s="260"/>
      <c r="E385" s="260"/>
      <c r="F385" s="288"/>
      <c r="G385" s="288"/>
      <c r="H385" s="289"/>
      <c r="I385" s="260"/>
      <c r="J385" s="290"/>
      <c r="K385" s="290"/>
      <c r="L385" s="280"/>
      <c r="M385" s="280"/>
      <c r="N385" s="280"/>
      <c r="O385" s="280"/>
    </row>
    <row r="386" spans="1:26" ht="15.75" hidden="1" customHeight="1" x14ac:dyDescent="0.25">
      <c r="A386" s="287">
        <v>382</v>
      </c>
      <c r="B386" s="260"/>
      <c r="C386" s="260"/>
      <c r="D386" s="260"/>
      <c r="E386" s="260"/>
      <c r="F386" s="288"/>
      <c r="G386" s="288"/>
      <c r="H386" s="289"/>
      <c r="I386" s="260"/>
      <c r="J386" s="290"/>
      <c r="K386" s="290"/>
      <c r="L386" s="280"/>
      <c r="M386" s="280"/>
      <c r="N386" s="280"/>
      <c r="O386" s="280"/>
    </row>
    <row r="387" spans="1:26" ht="15.75" hidden="1" customHeight="1" x14ac:dyDescent="0.25">
      <c r="A387" s="287">
        <v>383</v>
      </c>
      <c r="B387" s="260"/>
      <c r="C387" s="260"/>
      <c r="D387" s="260"/>
      <c r="E387" s="260"/>
      <c r="F387" s="288"/>
      <c r="G387" s="288"/>
      <c r="H387" s="289"/>
      <c r="I387" s="260"/>
      <c r="J387" s="290"/>
      <c r="K387" s="290"/>
      <c r="L387" s="280"/>
      <c r="M387" s="280"/>
      <c r="N387" s="280"/>
      <c r="O387" s="280"/>
    </row>
    <row r="388" spans="1:26" ht="15.75" hidden="1" customHeight="1" x14ac:dyDescent="0.25">
      <c r="A388" s="287">
        <v>384</v>
      </c>
      <c r="B388" s="260"/>
      <c r="C388" s="260"/>
      <c r="D388" s="260"/>
      <c r="E388" s="260"/>
      <c r="F388" s="288"/>
      <c r="G388" s="288"/>
      <c r="H388" s="289"/>
      <c r="I388" s="260"/>
      <c r="J388" s="290"/>
      <c r="K388" s="290"/>
      <c r="L388" s="280"/>
      <c r="M388" s="280"/>
      <c r="N388" s="280"/>
      <c r="O388" s="280"/>
    </row>
    <row r="389" spans="1:26" ht="15.75" hidden="1" customHeight="1" x14ac:dyDescent="0.25">
      <c r="A389" s="287">
        <v>385</v>
      </c>
      <c r="B389" s="260"/>
      <c r="C389" s="260"/>
      <c r="D389" s="260"/>
      <c r="E389" s="260"/>
      <c r="F389" s="288"/>
      <c r="G389" s="288"/>
      <c r="H389" s="289"/>
      <c r="I389" s="260"/>
      <c r="J389" s="290"/>
      <c r="K389" s="290"/>
      <c r="L389" s="280"/>
      <c r="M389" s="280"/>
      <c r="N389" s="280"/>
      <c r="O389" s="280"/>
    </row>
    <row r="390" spans="1:26" ht="15.75" hidden="1" customHeight="1" x14ac:dyDescent="0.25">
      <c r="A390" s="287">
        <v>386</v>
      </c>
      <c r="B390" s="260"/>
      <c r="C390" s="260"/>
      <c r="D390" s="260"/>
      <c r="E390" s="260"/>
      <c r="F390" s="288"/>
      <c r="G390" s="288"/>
      <c r="H390" s="289"/>
      <c r="I390" s="260"/>
      <c r="J390" s="290"/>
      <c r="K390" s="290"/>
      <c r="L390" s="280"/>
      <c r="M390" s="280"/>
      <c r="N390" s="280"/>
      <c r="O390" s="280"/>
    </row>
    <row r="391" spans="1:26" ht="15.75" hidden="1" customHeight="1" x14ac:dyDescent="0.25">
      <c r="A391" s="287">
        <v>387</v>
      </c>
      <c r="B391" s="260"/>
      <c r="C391" s="260"/>
      <c r="D391" s="260"/>
      <c r="E391" s="260"/>
      <c r="F391" s="288"/>
      <c r="G391" s="288"/>
      <c r="H391" s="289"/>
      <c r="I391" s="260"/>
      <c r="J391" s="290"/>
      <c r="K391" s="290"/>
      <c r="L391" s="280"/>
      <c r="M391" s="280"/>
      <c r="N391" s="280"/>
      <c r="O391" s="280"/>
    </row>
    <row r="392" spans="1:26" ht="15.75" hidden="1" customHeight="1" x14ac:dyDescent="0.25">
      <c r="A392" s="287">
        <v>388</v>
      </c>
      <c r="B392" s="260"/>
      <c r="C392" s="260"/>
      <c r="D392" s="260"/>
      <c r="E392" s="260"/>
      <c r="F392" s="288"/>
      <c r="G392" s="288"/>
      <c r="H392" s="289"/>
      <c r="I392" s="260"/>
      <c r="J392" s="290"/>
      <c r="K392" s="290"/>
      <c r="L392" s="280"/>
      <c r="M392" s="280"/>
      <c r="N392" s="280"/>
      <c r="O392" s="280"/>
    </row>
    <row r="393" spans="1:26" ht="15.75" hidden="1" customHeight="1" x14ac:dyDescent="0.25">
      <c r="A393" s="287">
        <v>389</v>
      </c>
      <c r="B393" s="260"/>
      <c r="C393" s="260"/>
      <c r="D393" s="260"/>
      <c r="E393" s="260"/>
      <c r="F393" s="288"/>
      <c r="G393" s="288"/>
      <c r="H393" s="289"/>
      <c r="I393" s="260"/>
      <c r="J393" s="290"/>
      <c r="K393" s="290"/>
      <c r="L393" s="280"/>
      <c r="M393" s="280"/>
      <c r="N393" s="280"/>
      <c r="O393" s="280"/>
    </row>
    <row r="394" spans="1:26" ht="15.75" hidden="1" customHeight="1" x14ac:dyDescent="0.25">
      <c r="A394" s="287">
        <v>390</v>
      </c>
      <c r="B394" s="260"/>
      <c r="C394" s="260"/>
      <c r="D394" s="260"/>
      <c r="E394" s="260"/>
      <c r="F394" s="288"/>
      <c r="G394" s="288"/>
      <c r="H394" s="289"/>
      <c r="I394" s="260"/>
      <c r="J394" s="290"/>
      <c r="K394" s="290"/>
      <c r="L394" s="280"/>
      <c r="M394" s="280"/>
      <c r="N394" s="280"/>
      <c r="O394" s="280"/>
    </row>
    <row r="395" spans="1:26" ht="15.75" hidden="1" customHeight="1" x14ac:dyDescent="0.25">
      <c r="A395" s="287">
        <v>391</v>
      </c>
      <c r="B395" s="260"/>
      <c r="C395" s="260"/>
      <c r="D395" s="260"/>
      <c r="E395" s="260"/>
      <c r="F395" s="288"/>
      <c r="G395" s="288"/>
      <c r="H395" s="289"/>
      <c r="I395" s="260"/>
      <c r="J395" s="290"/>
      <c r="K395" s="290"/>
      <c r="L395" s="280"/>
      <c r="M395" s="280"/>
      <c r="N395" s="280"/>
      <c r="O395" s="280"/>
    </row>
    <row r="396" spans="1:26" ht="15.75" hidden="1" customHeight="1" x14ac:dyDescent="0.25">
      <c r="A396" s="287">
        <v>392</v>
      </c>
      <c r="B396" s="260"/>
      <c r="C396" s="260"/>
      <c r="D396" s="260"/>
      <c r="E396" s="260"/>
      <c r="F396" s="288"/>
      <c r="G396" s="288"/>
      <c r="H396" s="289"/>
      <c r="I396" s="260"/>
      <c r="J396" s="290"/>
      <c r="K396" s="290"/>
      <c r="L396" s="280"/>
      <c r="M396" s="280"/>
      <c r="N396" s="280"/>
      <c r="O396" s="280"/>
    </row>
    <row r="397" spans="1:26" ht="15.75" hidden="1" customHeight="1" x14ac:dyDescent="0.25">
      <c r="A397" s="287">
        <v>393</v>
      </c>
      <c r="B397" s="260"/>
      <c r="C397" s="260"/>
      <c r="D397" s="260"/>
      <c r="E397" s="260"/>
      <c r="F397" s="288"/>
      <c r="G397" s="288"/>
      <c r="H397" s="289"/>
      <c r="I397" s="260"/>
      <c r="J397" s="290"/>
      <c r="K397" s="290"/>
      <c r="L397" s="280"/>
      <c r="M397" s="280"/>
      <c r="N397" s="280"/>
      <c r="O397" s="280"/>
    </row>
    <row r="398" spans="1:26" ht="15.75" hidden="1" customHeight="1" x14ac:dyDescent="0.25">
      <c r="A398" s="287">
        <v>394</v>
      </c>
      <c r="B398" s="260"/>
      <c r="C398" s="260"/>
      <c r="D398" s="260"/>
      <c r="E398" s="260"/>
      <c r="F398" s="288"/>
      <c r="G398" s="288"/>
      <c r="H398" s="289"/>
      <c r="I398" s="260"/>
      <c r="J398" s="290"/>
      <c r="K398" s="290"/>
      <c r="L398" s="280"/>
      <c r="M398" s="280"/>
      <c r="N398" s="280"/>
      <c r="O398" s="280"/>
    </row>
    <row r="399" spans="1:26" ht="15.75" hidden="1" customHeight="1" x14ac:dyDescent="0.25">
      <c r="A399" s="287">
        <v>395</v>
      </c>
      <c r="B399" s="260"/>
      <c r="C399" s="260"/>
      <c r="D399" s="260"/>
      <c r="E399" s="260"/>
      <c r="F399" s="288"/>
      <c r="G399" s="288"/>
      <c r="H399" s="289"/>
      <c r="I399" s="260"/>
      <c r="J399" s="290"/>
      <c r="K399" s="290"/>
      <c r="L399" s="280"/>
      <c r="M399" s="280"/>
      <c r="N399" s="280"/>
      <c r="O399" s="280"/>
    </row>
    <row r="400" spans="1:26" ht="15.75" hidden="1" customHeight="1" x14ac:dyDescent="0.25">
      <c r="A400" s="287">
        <v>396</v>
      </c>
      <c r="B400" s="260"/>
      <c r="C400" s="260"/>
      <c r="D400" s="260"/>
      <c r="E400" s="260"/>
      <c r="F400" s="288"/>
      <c r="G400" s="288"/>
      <c r="H400" s="289"/>
      <c r="I400" s="260"/>
      <c r="J400" s="290"/>
      <c r="K400" s="290"/>
      <c r="L400" s="280"/>
      <c r="M400" s="280"/>
      <c r="N400" s="280"/>
      <c r="O400" s="280"/>
    </row>
    <row r="401" spans="1:26" ht="15.75" hidden="1" customHeight="1" x14ac:dyDescent="0.25">
      <c r="A401" s="287">
        <v>397</v>
      </c>
      <c r="B401" s="260"/>
      <c r="C401" s="260"/>
      <c r="D401" s="260"/>
      <c r="E401" s="260"/>
      <c r="F401" s="288"/>
      <c r="G401" s="288"/>
      <c r="H401" s="289"/>
      <c r="I401" s="260"/>
      <c r="J401" s="290"/>
      <c r="K401" s="290"/>
      <c r="L401" s="280"/>
      <c r="M401" s="280"/>
      <c r="N401" s="280"/>
      <c r="O401" s="280"/>
    </row>
    <row r="402" spans="1:26" ht="15.75" hidden="1" customHeight="1" x14ac:dyDescent="0.25">
      <c r="A402" s="287">
        <v>398</v>
      </c>
      <c r="B402" s="260"/>
      <c r="C402" s="260"/>
      <c r="D402" s="260"/>
      <c r="E402" s="260"/>
      <c r="F402" s="288"/>
      <c r="G402" s="288"/>
      <c r="H402" s="289"/>
      <c r="I402" s="260"/>
      <c r="J402" s="290"/>
      <c r="K402" s="290"/>
      <c r="L402" s="280"/>
      <c r="M402" s="280"/>
      <c r="N402" s="280"/>
      <c r="O402" s="280"/>
    </row>
    <row r="403" spans="1:26" ht="15.75" hidden="1" customHeight="1" x14ac:dyDescent="0.25">
      <c r="A403" s="287">
        <v>399</v>
      </c>
      <c r="B403" s="260"/>
      <c r="C403" s="260"/>
      <c r="D403" s="260"/>
      <c r="E403" s="260"/>
      <c r="F403" s="288"/>
      <c r="G403" s="288"/>
      <c r="H403" s="289"/>
      <c r="I403" s="260"/>
      <c r="J403" s="290"/>
      <c r="K403" s="290"/>
      <c r="L403" s="280"/>
      <c r="M403" s="280"/>
      <c r="N403" s="280"/>
      <c r="O403" s="280"/>
    </row>
    <row r="404" spans="1:26" ht="15.75" hidden="1" customHeight="1" x14ac:dyDescent="0.25">
      <c r="A404" s="287">
        <v>400</v>
      </c>
      <c r="B404" s="260"/>
      <c r="C404" s="260"/>
      <c r="D404" s="260"/>
      <c r="E404" s="260"/>
      <c r="F404" s="288"/>
      <c r="G404" s="288"/>
      <c r="H404" s="289"/>
      <c r="I404" s="260"/>
      <c r="J404" s="290"/>
      <c r="K404" s="290"/>
      <c r="L404" s="280"/>
      <c r="M404" s="280"/>
      <c r="N404" s="280"/>
      <c r="O404" s="280"/>
    </row>
    <row r="405" spans="1:26" ht="15.75" hidden="1" customHeight="1" x14ac:dyDescent="0.25">
      <c r="A405" s="287">
        <v>401</v>
      </c>
      <c r="B405" s="260"/>
      <c r="C405" s="260"/>
      <c r="D405" s="260"/>
      <c r="E405" s="260"/>
      <c r="F405" s="288"/>
      <c r="G405" s="288"/>
      <c r="H405" s="289"/>
      <c r="I405" s="260"/>
      <c r="J405" s="290"/>
      <c r="K405" s="290"/>
      <c r="L405" s="280"/>
      <c r="M405" s="280"/>
      <c r="N405" s="280"/>
      <c r="O405" s="280"/>
    </row>
    <row r="406" spans="1:26" ht="15.75" hidden="1" customHeight="1" x14ac:dyDescent="0.25">
      <c r="A406" s="287">
        <v>402</v>
      </c>
      <c r="B406" s="260"/>
      <c r="C406" s="260"/>
      <c r="D406" s="260"/>
      <c r="E406" s="260"/>
      <c r="F406" s="288"/>
      <c r="G406" s="288"/>
      <c r="H406" s="289"/>
      <c r="I406" s="260"/>
      <c r="J406" s="290"/>
      <c r="K406" s="290"/>
      <c r="L406" s="280"/>
      <c r="M406" s="280"/>
      <c r="N406" s="280"/>
      <c r="O406" s="280"/>
    </row>
    <row r="407" spans="1:26" ht="15.75" hidden="1" customHeight="1" x14ac:dyDescent="0.25">
      <c r="A407" s="287">
        <v>403</v>
      </c>
      <c r="B407" s="260"/>
      <c r="C407" s="260"/>
      <c r="D407" s="260"/>
      <c r="E407" s="260"/>
      <c r="F407" s="288"/>
      <c r="G407" s="288"/>
      <c r="H407" s="289"/>
      <c r="I407" s="260"/>
      <c r="J407" s="290"/>
      <c r="K407" s="290"/>
      <c r="L407" s="280"/>
      <c r="M407" s="280"/>
      <c r="N407" s="280"/>
      <c r="O407" s="280"/>
    </row>
    <row r="408" spans="1:26" ht="15.75" hidden="1" customHeight="1" x14ac:dyDescent="0.25">
      <c r="A408" s="287">
        <v>404</v>
      </c>
      <c r="B408" s="260"/>
      <c r="C408" s="260"/>
      <c r="D408" s="260"/>
      <c r="E408" s="260"/>
      <c r="F408" s="288"/>
      <c r="G408" s="288"/>
      <c r="H408" s="289"/>
      <c r="I408" s="260"/>
      <c r="J408" s="290"/>
      <c r="K408" s="290"/>
      <c r="L408" s="280"/>
      <c r="M408" s="280"/>
      <c r="N408" s="280"/>
      <c r="O408" s="280"/>
    </row>
    <row r="409" spans="1:26" ht="15.75" hidden="1" customHeight="1" x14ac:dyDescent="0.25">
      <c r="A409" s="287">
        <v>405</v>
      </c>
      <c r="B409" s="260"/>
      <c r="C409" s="260"/>
      <c r="D409" s="260"/>
      <c r="E409" s="260"/>
      <c r="F409" s="288"/>
      <c r="G409" s="288"/>
      <c r="H409" s="289"/>
      <c r="I409" s="260"/>
      <c r="J409" s="290"/>
      <c r="K409" s="290"/>
      <c r="L409" s="280"/>
      <c r="M409" s="280"/>
      <c r="N409" s="280"/>
      <c r="O409" s="280"/>
    </row>
    <row r="410" spans="1:26" ht="15.75" hidden="1" customHeight="1" x14ac:dyDescent="0.25">
      <c r="A410" s="287">
        <v>406</v>
      </c>
      <c r="B410" s="260"/>
      <c r="C410" s="260"/>
      <c r="D410" s="260"/>
      <c r="E410" s="260"/>
      <c r="F410" s="288"/>
      <c r="G410" s="288"/>
      <c r="H410" s="289"/>
      <c r="I410" s="260"/>
      <c r="J410" s="290"/>
      <c r="K410" s="290"/>
      <c r="L410" s="280"/>
      <c r="M410" s="280"/>
      <c r="N410" s="280"/>
      <c r="O410" s="280"/>
    </row>
    <row r="411" spans="1:26" ht="15.75" hidden="1" customHeight="1" x14ac:dyDescent="0.25">
      <c r="A411" s="287">
        <v>407</v>
      </c>
      <c r="B411" s="260"/>
      <c r="C411" s="260"/>
      <c r="D411" s="260"/>
      <c r="E411" s="260"/>
      <c r="F411" s="288"/>
      <c r="G411" s="288"/>
      <c r="H411" s="289"/>
      <c r="I411" s="260"/>
      <c r="J411" s="290"/>
      <c r="K411" s="290"/>
      <c r="L411" s="280"/>
      <c r="M411" s="280"/>
      <c r="N411" s="280"/>
      <c r="O411" s="280"/>
    </row>
    <row r="412" spans="1:26" ht="15.75" hidden="1" customHeight="1" x14ac:dyDescent="0.25">
      <c r="A412" s="287">
        <v>408</v>
      </c>
      <c r="B412" s="260"/>
      <c r="C412" s="260"/>
      <c r="D412" s="260"/>
      <c r="E412" s="260"/>
      <c r="F412" s="288"/>
      <c r="G412" s="288"/>
      <c r="H412" s="289"/>
      <c r="I412" s="260"/>
      <c r="J412" s="290"/>
      <c r="K412" s="290"/>
      <c r="L412" s="280"/>
      <c r="M412" s="280"/>
      <c r="N412" s="280"/>
      <c r="O412" s="280"/>
    </row>
    <row r="413" spans="1:26" ht="15.75" hidden="1" customHeight="1" x14ac:dyDescent="0.25">
      <c r="A413" s="287">
        <v>409</v>
      </c>
      <c r="B413" s="260"/>
      <c r="C413" s="260"/>
      <c r="D413" s="260"/>
      <c r="E413" s="260"/>
      <c r="F413" s="288"/>
      <c r="G413" s="288"/>
      <c r="H413" s="289"/>
      <c r="I413" s="260"/>
      <c r="J413" s="290"/>
      <c r="K413" s="290"/>
      <c r="L413" s="280"/>
      <c r="M413" s="280"/>
      <c r="N413" s="280"/>
      <c r="O413" s="280"/>
    </row>
    <row r="414" spans="1:26" ht="15.75" hidden="1" customHeight="1" x14ac:dyDescent="0.25">
      <c r="A414" s="287">
        <v>410</v>
      </c>
      <c r="B414" s="260"/>
      <c r="C414" s="260"/>
      <c r="D414" s="260"/>
      <c r="E414" s="260"/>
      <c r="F414" s="288"/>
      <c r="G414" s="288"/>
      <c r="H414" s="289"/>
      <c r="I414" s="260"/>
      <c r="J414" s="290"/>
      <c r="K414" s="290"/>
      <c r="L414" s="280"/>
      <c r="M414" s="280"/>
      <c r="N414" s="280"/>
      <c r="O414" s="280"/>
    </row>
    <row r="415" spans="1:26" ht="15.75" hidden="1" customHeight="1" x14ac:dyDescent="0.25">
      <c r="A415" s="287">
        <v>411</v>
      </c>
      <c r="B415" s="260"/>
      <c r="C415" s="260"/>
      <c r="D415" s="260"/>
      <c r="E415" s="260"/>
      <c r="F415" s="288"/>
      <c r="G415" s="288"/>
      <c r="H415" s="289"/>
      <c r="I415" s="260"/>
      <c r="J415" s="290"/>
      <c r="K415" s="290"/>
      <c r="L415" s="280"/>
      <c r="M415" s="280"/>
      <c r="N415" s="280"/>
      <c r="O415" s="280"/>
    </row>
    <row r="416" spans="1:26" ht="15.75" hidden="1" customHeight="1" x14ac:dyDescent="0.25">
      <c r="A416" s="287">
        <v>412</v>
      </c>
      <c r="B416" s="260"/>
      <c r="C416" s="260"/>
      <c r="D416" s="260"/>
      <c r="E416" s="260"/>
      <c r="F416" s="288"/>
      <c r="G416" s="288"/>
      <c r="H416" s="289"/>
      <c r="I416" s="260"/>
      <c r="J416" s="290"/>
      <c r="K416" s="290"/>
      <c r="L416" s="280"/>
      <c r="M416" s="280"/>
      <c r="N416" s="280"/>
      <c r="O416" s="280"/>
    </row>
    <row r="417" spans="1:26" ht="15.75" hidden="1" customHeight="1" x14ac:dyDescent="0.25">
      <c r="A417" s="287">
        <v>413</v>
      </c>
      <c r="B417" s="260"/>
      <c r="C417" s="260"/>
      <c r="D417" s="260"/>
      <c r="E417" s="260"/>
      <c r="F417" s="288"/>
      <c r="G417" s="288"/>
      <c r="H417" s="289"/>
      <c r="I417" s="260"/>
      <c r="J417" s="290"/>
      <c r="K417" s="290"/>
      <c r="L417" s="280"/>
      <c r="M417" s="280"/>
      <c r="N417" s="280"/>
      <c r="O417" s="280"/>
    </row>
    <row r="418" spans="1:26" ht="15.75" hidden="1" customHeight="1" x14ac:dyDescent="0.25">
      <c r="A418" s="287">
        <v>414</v>
      </c>
      <c r="B418" s="260"/>
      <c r="C418" s="260"/>
      <c r="D418" s="260"/>
      <c r="E418" s="260"/>
      <c r="F418" s="288"/>
      <c r="G418" s="288"/>
      <c r="H418" s="289"/>
      <c r="I418" s="260"/>
      <c r="J418" s="290"/>
      <c r="K418" s="290"/>
      <c r="L418" s="280"/>
      <c r="M418" s="280"/>
      <c r="N418" s="280"/>
      <c r="O418" s="280"/>
    </row>
    <row r="419" spans="1:26" ht="15.75" hidden="1" customHeight="1" x14ac:dyDescent="0.25">
      <c r="A419" s="287">
        <v>415</v>
      </c>
      <c r="B419" s="260"/>
      <c r="C419" s="260"/>
      <c r="D419" s="260"/>
      <c r="E419" s="260"/>
      <c r="F419" s="288"/>
      <c r="G419" s="288"/>
      <c r="H419" s="289"/>
      <c r="I419" s="260"/>
      <c r="J419" s="290"/>
      <c r="K419" s="290"/>
      <c r="L419" s="280"/>
      <c r="M419" s="280"/>
      <c r="N419" s="280"/>
      <c r="O419" s="280"/>
    </row>
    <row r="420" spans="1:26" ht="15.75" hidden="1" customHeight="1" x14ac:dyDescent="0.25">
      <c r="A420" s="287">
        <v>416</v>
      </c>
      <c r="B420" s="260"/>
      <c r="C420" s="260"/>
      <c r="D420" s="260"/>
      <c r="E420" s="260"/>
      <c r="F420" s="288"/>
      <c r="G420" s="288"/>
      <c r="H420" s="289"/>
      <c r="I420" s="260"/>
      <c r="J420" s="290"/>
      <c r="K420" s="290"/>
      <c r="L420" s="280"/>
      <c r="M420" s="280"/>
      <c r="N420" s="280"/>
      <c r="O420" s="280"/>
    </row>
    <row r="421" spans="1:26" ht="15.75" hidden="1" customHeight="1" x14ac:dyDescent="0.25">
      <c r="A421" s="287">
        <v>417</v>
      </c>
      <c r="B421" s="260"/>
      <c r="C421" s="260"/>
      <c r="D421" s="260"/>
      <c r="E421" s="260"/>
      <c r="F421" s="288"/>
      <c r="G421" s="288"/>
      <c r="H421" s="289"/>
      <c r="I421" s="260"/>
      <c r="J421" s="290"/>
      <c r="K421" s="290"/>
      <c r="L421" s="280"/>
      <c r="M421" s="280"/>
      <c r="N421" s="280"/>
      <c r="O421" s="280"/>
    </row>
    <row r="422" spans="1:26" ht="15.75" hidden="1" customHeight="1" x14ac:dyDescent="0.25">
      <c r="A422" s="287">
        <v>418</v>
      </c>
      <c r="B422" s="260"/>
      <c r="C422" s="260"/>
      <c r="D422" s="260"/>
      <c r="E422" s="260"/>
      <c r="F422" s="288"/>
      <c r="G422" s="288"/>
      <c r="H422" s="289"/>
      <c r="I422" s="260"/>
      <c r="J422" s="290"/>
      <c r="K422" s="290"/>
      <c r="L422" s="280"/>
      <c r="M422" s="280"/>
      <c r="N422" s="280"/>
      <c r="O422" s="280"/>
    </row>
    <row r="423" spans="1:26" ht="15.75" hidden="1" customHeight="1" x14ac:dyDescent="0.25">
      <c r="A423" s="287">
        <v>419</v>
      </c>
      <c r="B423" s="260"/>
      <c r="C423" s="260"/>
      <c r="D423" s="260"/>
      <c r="E423" s="260"/>
      <c r="F423" s="288"/>
      <c r="G423" s="288"/>
      <c r="H423" s="289"/>
      <c r="I423" s="260"/>
      <c r="J423" s="290"/>
      <c r="K423" s="290"/>
      <c r="L423" s="280"/>
      <c r="M423" s="280"/>
      <c r="N423" s="280"/>
      <c r="O423" s="280"/>
    </row>
    <row r="424" spans="1:26" ht="15.75" hidden="1" customHeight="1" x14ac:dyDescent="0.25">
      <c r="A424" s="287">
        <v>420</v>
      </c>
      <c r="B424" s="260"/>
      <c r="C424" s="260"/>
      <c r="D424" s="260"/>
      <c r="E424" s="260"/>
      <c r="F424" s="288"/>
      <c r="G424" s="288"/>
      <c r="H424" s="289"/>
      <c r="I424" s="260"/>
      <c r="J424" s="290"/>
      <c r="K424" s="290"/>
      <c r="L424" s="280"/>
      <c r="M424" s="280"/>
      <c r="N424" s="280"/>
      <c r="O424" s="280"/>
    </row>
    <row r="425" spans="1:26" ht="15.75" hidden="1" customHeight="1" x14ac:dyDescent="0.25">
      <c r="A425" s="287">
        <v>421</v>
      </c>
      <c r="B425" s="260"/>
      <c r="C425" s="260"/>
      <c r="D425" s="260"/>
      <c r="E425" s="260"/>
      <c r="F425" s="288"/>
      <c r="G425" s="288"/>
      <c r="H425" s="289"/>
      <c r="I425" s="260"/>
      <c r="J425" s="290"/>
      <c r="K425" s="290"/>
      <c r="L425" s="280"/>
      <c r="M425" s="280"/>
      <c r="N425" s="280"/>
      <c r="O425" s="280"/>
    </row>
    <row r="426" spans="1:26" ht="15.75" hidden="1" customHeight="1" x14ac:dyDescent="0.25">
      <c r="A426" s="287">
        <v>422</v>
      </c>
      <c r="B426" s="260"/>
      <c r="C426" s="260"/>
      <c r="D426" s="260"/>
      <c r="E426" s="260"/>
      <c r="F426" s="288"/>
      <c r="G426" s="288"/>
      <c r="H426" s="289"/>
      <c r="I426" s="260"/>
      <c r="J426" s="290"/>
      <c r="K426" s="290"/>
      <c r="L426" s="280"/>
      <c r="M426" s="280"/>
      <c r="N426" s="280"/>
      <c r="O426" s="280"/>
    </row>
    <row r="427" spans="1:26" ht="15.75" hidden="1" customHeight="1" x14ac:dyDescent="0.25">
      <c r="A427" s="287">
        <v>423</v>
      </c>
      <c r="B427" s="260"/>
      <c r="C427" s="260"/>
      <c r="D427" s="260"/>
      <c r="E427" s="260"/>
      <c r="F427" s="288"/>
      <c r="G427" s="288"/>
      <c r="H427" s="289"/>
      <c r="I427" s="260"/>
      <c r="J427" s="290"/>
      <c r="K427" s="290"/>
      <c r="L427" s="280"/>
      <c r="M427" s="280"/>
      <c r="N427" s="280"/>
      <c r="O427" s="280"/>
    </row>
    <row r="428" spans="1:26" ht="15.75" hidden="1" customHeight="1" x14ac:dyDescent="0.25">
      <c r="A428" s="287">
        <v>424</v>
      </c>
      <c r="B428" s="260"/>
      <c r="C428" s="260"/>
      <c r="D428" s="260"/>
      <c r="E428" s="260"/>
      <c r="F428" s="288"/>
      <c r="G428" s="288"/>
      <c r="H428" s="289"/>
      <c r="I428" s="260"/>
      <c r="J428" s="290"/>
      <c r="K428" s="290"/>
      <c r="L428" s="280"/>
      <c r="M428" s="280"/>
      <c r="N428" s="280"/>
      <c r="O428" s="280"/>
    </row>
    <row r="429" spans="1:26" ht="15.75" hidden="1" customHeight="1" x14ac:dyDescent="0.25">
      <c r="A429" s="287">
        <v>425</v>
      </c>
      <c r="B429" s="260"/>
      <c r="C429" s="260"/>
      <c r="D429" s="260"/>
      <c r="E429" s="260"/>
      <c r="F429" s="288"/>
      <c r="G429" s="288"/>
      <c r="H429" s="289"/>
      <c r="I429" s="260"/>
      <c r="J429" s="290"/>
      <c r="K429" s="290"/>
      <c r="L429" s="280"/>
      <c r="M429" s="280"/>
      <c r="N429" s="280"/>
      <c r="O429" s="280"/>
    </row>
    <row r="430" spans="1:26" ht="15.75" hidden="1" customHeight="1" x14ac:dyDescent="0.25">
      <c r="A430" s="287">
        <v>426</v>
      </c>
      <c r="B430" s="260"/>
      <c r="C430" s="260"/>
      <c r="D430" s="260"/>
      <c r="E430" s="260"/>
      <c r="F430" s="288"/>
      <c r="G430" s="288"/>
      <c r="H430" s="289"/>
      <c r="I430" s="260"/>
      <c r="J430" s="290"/>
      <c r="K430" s="290"/>
      <c r="L430" s="280"/>
      <c r="M430" s="280"/>
      <c r="N430" s="280"/>
      <c r="O430" s="280"/>
    </row>
    <row r="431" spans="1:26" ht="15.75" hidden="1" customHeight="1" x14ac:dyDescent="0.25">
      <c r="A431" s="287">
        <v>427</v>
      </c>
      <c r="B431" s="260"/>
      <c r="C431" s="260"/>
      <c r="D431" s="260"/>
      <c r="E431" s="260"/>
      <c r="F431" s="288"/>
      <c r="G431" s="288"/>
      <c r="H431" s="289"/>
      <c r="I431" s="260"/>
      <c r="J431" s="290"/>
      <c r="K431" s="290"/>
      <c r="L431" s="280"/>
      <c r="M431" s="280"/>
      <c r="N431" s="280"/>
      <c r="O431" s="280"/>
    </row>
    <row r="432" spans="1:26" ht="15.75" hidden="1" customHeight="1" x14ac:dyDescent="0.25">
      <c r="A432" s="287">
        <v>428</v>
      </c>
      <c r="B432" s="260"/>
      <c r="C432" s="260"/>
      <c r="D432" s="260"/>
      <c r="E432" s="260"/>
      <c r="F432" s="288"/>
      <c r="G432" s="288"/>
      <c r="H432" s="289"/>
      <c r="I432" s="260"/>
      <c r="J432" s="290"/>
      <c r="K432" s="290"/>
      <c r="L432" s="280"/>
      <c r="M432" s="280"/>
      <c r="N432" s="280"/>
      <c r="O432" s="280"/>
    </row>
    <row r="433" spans="1:26" ht="15.75" hidden="1" customHeight="1" x14ac:dyDescent="0.25">
      <c r="A433" s="287">
        <v>429</v>
      </c>
      <c r="B433" s="260"/>
      <c r="C433" s="260"/>
      <c r="D433" s="260"/>
      <c r="E433" s="260"/>
      <c r="F433" s="288"/>
      <c r="G433" s="288"/>
      <c r="H433" s="289"/>
      <c r="I433" s="260"/>
      <c r="J433" s="290"/>
      <c r="K433" s="290"/>
      <c r="L433" s="280"/>
      <c r="M433" s="280"/>
      <c r="N433" s="280"/>
      <c r="O433" s="280"/>
    </row>
    <row r="434" spans="1:26" ht="15.75" hidden="1" customHeight="1" x14ac:dyDescent="0.25">
      <c r="A434" s="287">
        <v>430</v>
      </c>
      <c r="B434" s="260"/>
      <c r="C434" s="260"/>
      <c r="D434" s="260"/>
      <c r="E434" s="260"/>
      <c r="F434" s="288"/>
      <c r="G434" s="288"/>
      <c r="H434" s="289"/>
      <c r="I434" s="260"/>
      <c r="J434" s="290"/>
      <c r="K434" s="290"/>
      <c r="L434" s="280"/>
      <c r="M434" s="280"/>
      <c r="N434" s="280"/>
      <c r="O434" s="280"/>
    </row>
    <row r="435" spans="1:26" ht="15.75" hidden="1" customHeight="1" x14ac:dyDescent="0.25">
      <c r="A435" s="287">
        <v>431</v>
      </c>
      <c r="B435" s="260"/>
      <c r="C435" s="260"/>
      <c r="D435" s="260"/>
      <c r="E435" s="260"/>
      <c r="F435" s="288"/>
      <c r="G435" s="288"/>
      <c r="H435" s="289"/>
      <c r="I435" s="260"/>
      <c r="J435" s="290"/>
      <c r="K435" s="290"/>
      <c r="L435" s="280"/>
      <c r="M435" s="280"/>
      <c r="N435" s="280"/>
      <c r="O435" s="280"/>
    </row>
    <row r="436" spans="1:26" ht="15.75" hidden="1" customHeight="1" x14ac:dyDescent="0.25">
      <c r="A436" s="287">
        <v>432</v>
      </c>
      <c r="B436" s="260"/>
      <c r="C436" s="260"/>
      <c r="D436" s="260"/>
      <c r="E436" s="260"/>
      <c r="F436" s="288"/>
      <c r="G436" s="288"/>
      <c r="H436" s="289"/>
      <c r="I436" s="260"/>
      <c r="J436" s="290"/>
      <c r="K436" s="290"/>
      <c r="L436" s="280"/>
      <c r="M436" s="280"/>
      <c r="N436" s="280"/>
      <c r="O436" s="280"/>
    </row>
    <row r="437" spans="1:26" ht="15.75" hidden="1" customHeight="1" x14ac:dyDescent="0.25">
      <c r="A437" s="287">
        <v>433</v>
      </c>
      <c r="B437" s="260"/>
      <c r="C437" s="260"/>
      <c r="D437" s="260"/>
      <c r="E437" s="260"/>
      <c r="F437" s="288"/>
      <c r="G437" s="288"/>
      <c r="H437" s="289"/>
      <c r="I437" s="260"/>
      <c r="J437" s="290"/>
      <c r="K437" s="290"/>
      <c r="L437" s="280"/>
      <c r="M437" s="280"/>
      <c r="N437" s="280"/>
      <c r="O437" s="280"/>
    </row>
    <row r="438" spans="1:26" ht="15.75" hidden="1" customHeight="1" x14ac:dyDescent="0.25">
      <c r="A438" s="287">
        <v>434</v>
      </c>
      <c r="B438" s="260"/>
      <c r="C438" s="260"/>
      <c r="D438" s="260"/>
      <c r="E438" s="260"/>
      <c r="F438" s="288"/>
      <c r="G438" s="288"/>
      <c r="H438" s="289"/>
      <c r="I438" s="260"/>
      <c r="J438" s="290"/>
      <c r="K438" s="290"/>
      <c r="L438" s="280"/>
      <c r="M438" s="280"/>
      <c r="N438" s="280"/>
      <c r="O438" s="280"/>
    </row>
    <row r="439" spans="1:26" ht="15.75" hidden="1" customHeight="1" x14ac:dyDescent="0.25">
      <c r="A439" s="287">
        <v>435</v>
      </c>
      <c r="B439" s="260"/>
      <c r="C439" s="260"/>
      <c r="D439" s="260"/>
      <c r="E439" s="260"/>
      <c r="F439" s="288"/>
      <c r="G439" s="288"/>
      <c r="H439" s="289"/>
      <c r="I439" s="260"/>
      <c r="J439" s="290"/>
      <c r="K439" s="290"/>
      <c r="L439" s="280"/>
      <c r="M439" s="280"/>
      <c r="N439" s="280"/>
      <c r="O439" s="280"/>
    </row>
    <row r="440" spans="1:26" ht="15.75" hidden="1" customHeight="1" x14ac:dyDescent="0.25">
      <c r="A440" s="287">
        <v>436</v>
      </c>
      <c r="B440" s="260"/>
      <c r="C440" s="260"/>
      <c r="D440" s="260"/>
      <c r="E440" s="260"/>
      <c r="F440" s="288"/>
      <c r="G440" s="288"/>
      <c r="H440" s="289"/>
      <c r="I440" s="260"/>
      <c r="J440" s="290"/>
      <c r="K440" s="290"/>
      <c r="L440" s="280"/>
      <c r="M440" s="280"/>
      <c r="N440" s="280"/>
      <c r="O440" s="280"/>
    </row>
    <row r="441" spans="1:26" ht="15.75" hidden="1" customHeight="1" x14ac:dyDescent="0.25">
      <c r="A441" s="287">
        <v>437</v>
      </c>
      <c r="B441" s="260"/>
      <c r="C441" s="260"/>
      <c r="D441" s="260"/>
      <c r="E441" s="260"/>
      <c r="F441" s="288"/>
      <c r="G441" s="288"/>
      <c r="H441" s="289"/>
      <c r="I441" s="260"/>
      <c r="J441" s="290"/>
      <c r="K441" s="290"/>
      <c r="L441" s="280"/>
      <c r="M441" s="280"/>
      <c r="N441" s="280"/>
      <c r="O441" s="280"/>
    </row>
    <row r="442" spans="1:26" ht="15.75" hidden="1" customHeight="1" x14ac:dyDescent="0.25">
      <c r="A442" s="287">
        <v>438</v>
      </c>
      <c r="B442" s="260"/>
      <c r="C442" s="260"/>
      <c r="D442" s="260"/>
      <c r="E442" s="260"/>
      <c r="F442" s="288"/>
      <c r="G442" s="288"/>
      <c r="H442" s="289"/>
      <c r="I442" s="260"/>
      <c r="J442" s="290"/>
      <c r="K442" s="290"/>
      <c r="L442" s="280"/>
      <c r="M442" s="280"/>
      <c r="N442" s="280"/>
      <c r="O442" s="280"/>
    </row>
    <row r="443" spans="1:26" ht="15.75" hidden="1" customHeight="1" x14ac:dyDescent="0.25">
      <c r="A443" s="287">
        <v>439</v>
      </c>
      <c r="B443" s="260"/>
      <c r="C443" s="260"/>
      <c r="D443" s="260"/>
      <c r="E443" s="260"/>
      <c r="F443" s="288"/>
      <c r="G443" s="288"/>
      <c r="H443" s="289"/>
      <c r="I443" s="260"/>
      <c r="J443" s="290"/>
      <c r="K443" s="290"/>
      <c r="L443" s="280"/>
      <c r="M443" s="280"/>
      <c r="N443" s="280"/>
      <c r="O443" s="280"/>
    </row>
    <row r="444" spans="1:26" ht="15.75" hidden="1" customHeight="1" x14ac:dyDescent="0.25">
      <c r="A444" s="287">
        <v>440</v>
      </c>
      <c r="B444" s="260"/>
      <c r="C444" s="260"/>
      <c r="D444" s="260"/>
      <c r="E444" s="260"/>
      <c r="F444" s="288"/>
      <c r="G444" s="288"/>
      <c r="H444" s="289"/>
      <c r="I444" s="260"/>
      <c r="J444" s="290"/>
      <c r="K444" s="290"/>
      <c r="L444" s="280"/>
      <c r="M444" s="280"/>
      <c r="N444" s="280"/>
      <c r="O444" s="280"/>
    </row>
    <row r="445" spans="1:26" ht="15.75" hidden="1" customHeight="1" x14ac:dyDescent="0.25">
      <c r="A445" s="287">
        <v>441</v>
      </c>
      <c r="B445" s="260"/>
      <c r="C445" s="260"/>
      <c r="D445" s="260"/>
      <c r="E445" s="260"/>
      <c r="F445" s="288"/>
      <c r="G445" s="288"/>
      <c r="H445" s="289"/>
      <c r="I445" s="260"/>
      <c r="J445" s="290"/>
      <c r="K445" s="290"/>
      <c r="L445" s="280"/>
      <c r="M445" s="280"/>
      <c r="N445" s="280"/>
      <c r="O445" s="280"/>
    </row>
    <row r="446" spans="1:26" ht="15.75" hidden="1" customHeight="1" x14ac:dyDescent="0.25">
      <c r="A446" s="287">
        <v>442</v>
      </c>
      <c r="B446" s="260"/>
      <c r="C446" s="260"/>
      <c r="D446" s="260"/>
      <c r="E446" s="260"/>
      <c r="F446" s="288"/>
      <c r="G446" s="288"/>
      <c r="H446" s="289"/>
      <c r="I446" s="260"/>
      <c r="J446" s="290"/>
      <c r="K446" s="290"/>
      <c r="L446" s="280"/>
      <c r="M446" s="280"/>
      <c r="N446" s="280"/>
      <c r="O446" s="280"/>
    </row>
    <row r="447" spans="1:26" ht="15.75" hidden="1" customHeight="1" x14ac:dyDescent="0.25">
      <c r="A447" s="287">
        <v>443</v>
      </c>
      <c r="B447" s="260"/>
      <c r="C447" s="260"/>
      <c r="D447" s="260"/>
      <c r="E447" s="260"/>
      <c r="F447" s="288"/>
      <c r="G447" s="288"/>
      <c r="H447" s="289"/>
      <c r="I447" s="260"/>
      <c r="J447" s="290"/>
      <c r="K447" s="290"/>
      <c r="L447" s="280"/>
      <c r="M447" s="280"/>
      <c r="N447" s="280"/>
      <c r="O447" s="280"/>
    </row>
    <row r="448" spans="1:26" ht="15.75" hidden="1" customHeight="1" x14ac:dyDescent="0.25">
      <c r="A448" s="287">
        <v>444</v>
      </c>
      <c r="B448" s="260"/>
      <c r="C448" s="260"/>
      <c r="D448" s="260"/>
      <c r="E448" s="260"/>
      <c r="F448" s="288"/>
      <c r="G448" s="288"/>
      <c r="H448" s="289"/>
      <c r="I448" s="260"/>
      <c r="J448" s="290"/>
      <c r="K448" s="290"/>
      <c r="L448" s="280"/>
      <c r="M448" s="280"/>
      <c r="N448" s="280"/>
      <c r="O448" s="280"/>
    </row>
    <row r="449" spans="1:26" ht="15.75" hidden="1" customHeight="1" x14ac:dyDescent="0.25">
      <c r="A449" s="287">
        <v>445</v>
      </c>
      <c r="B449" s="260"/>
      <c r="C449" s="260"/>
      <c r="D449" s="260"/>
      <c r="E449" s="260"/>
      <c r="F449" s="288"/>
      <c r="G449" s="288"/>
      <c r="H449" s="289"/>
      <c r="I449" s="260"/>
      <c r="J449" s="290"/>
      <c r="K449" s="290"/>
      <c r="L449" s="280"/>
      <c r="M449" s="280"/>
      <c r="N449" s="280"/>
      <c r="O449" s="280"/>
    </row>
    <row r="450" spans="1:26" ht="15.75" hidden="1" customHeight="1" x14ac:dyDescent="0.25">
      <c r="A450" s="287">
        <v>446</v>
      </c>
      <c r="B450" s="260"/>
      <c r="C450" s="260"/>
      <c r="D450" s="260"/>
      <c r="E450" s="260"/>
      <c r="F450" s="288"/>
      <c r="G450" s="288"/>
      <c r="H450" s="289"/>
      <c r="I450" s="260"/>
      <c r="J450" s="290"/>
      <c r="K450" s="290"/>
      <c r="L450" s="280"/>
      <c r="M450" s="280"/>
      <c r="N450" s="280"/>
      <c r="O450" s="280"/>
    </row>
    <row r="451" spans="1:26" ht="15.75" hidden="1" customHeight="1" x14ac:dyDescent="0.25">
      <c r="A451" s="287">
        <v>447</v>
      </c>
      <c r="B451" s="260"/>
      <c r="C451" s="260"/>
      <c r="D451" s="260"/>
      <c r="E451" s="260"/>
      <c r="F451" s="288"/>
      <c r="G451" s="288"/>
      <c r="H451" s="289"/>
      <c r="I451" s="260"/>
      <c r="J451" s="290"/>
      <c r="K451" s="290"/>
      <c r="L451" s="280"/>
      <c r="M451" s="280"/>
      <c r="N451" s="280"/>
      <c r="O451" s="280"/>
    </row>
    <row r="452" spans="1:26" ht="15.75" hidden="1" customHeight="1" x14ac:dyDescent="0.25">
      <c r="A452" s="287">
        <v>448</v>
      </c>
      <c r="B452" s="260"/>
      <c r="C452" s="260"/>
      <c r="D452" s="260"/>
      <c r="E452" s="260"/>
      <c r="F452" s="288"/>
      <c r="G452" s="288"/>
      <c r="H452" s="289"/>
      <c r="I452" s="260"/>
      <c r="J452" s="290"/>
      <c r="K452" s="290"/>
      <c r="L452" s="280"/>
      <c r="M452" s="280"/>
      <c r="N452" s="280"/>
      <c r="O452" s="280"/>
    </row>
    <row r="453" spans="1:26" ht="15.75" hidden="1" customHeight="1" x14ac:dyDescent="0.25">
      <c r="A453" s="287">
        <v>449</v>
      </c>
      <c r="B453" s="260"/>
      <c r="C453" s="260"/>
      <c r="D453" s="260"/>
      <c r="E453" s="260"/>
      <c r="F453" s="288"/>
      <c r="G453" s="288"/>
      <c r="H453" s="289"/>
      <c r="I453" s="260"/>
      <c r="J453" s="290"/>
      <c r="K453" s="290"/>
      <c r="L453" s="280"/>
      <c r="M453" s="280"/>
      <c r="N453" s="280"/>
      <c r="O453" s="280"/>
    </row>
    <row r="454" spans="1:26" ht="15.75" hidden="1" customHeight="1" x14ac:dyDescent="0.25">
      <c r="A454" s="287">
        <v>450</v>
      </c>
      <c r="B454" s="260"/>
      <c r="C454" s="260"/>
      <c r="D454" s="260"/>
      <c r="E454" s="260"/>
      <c r="F454" s="288"/>
      <c r="G454" s="288"/>
      <c r="H454" s="289"/>
      <c r="I454" s="260"/>
      <c r="J454" s="290"/>
      <c r="K454" s="290"/>
      <c r="L454" s="280"/>
      <c r="M454" s="280"/>
      <c r="N454" s="280"/>
      <c r="O454" s="280"/>
    </row>
    <row r="455" spans="1:26" ht="15.75" hidden="1" customHeight="1" x14ac:dyDescent="0.25">
      <c r="A455" s="287">
        <v>451</v>
      </c>
      <c r="B455" s="260"/>
      <c r="C455" s="260"/>
      <c r="D455" s="260"/>
      <c r="E455" s="260"/>
      <c r="F455" s="288"/>
      <c r="G455" s="288"/>
      <c r="H455" s="289"/>
      <c r="I455" s="260"/>
      <c r="J455" s="290"/>
      <c r="K455" s="290"/>
      <c r="L455" s="280"/>
      <c r="M455" s="280"/>
      <c r="N455" s="280"/>
      <c r="O455" s="280"/>
    </row>
    <row r="456" spans="1:26" ht="15.75" hidden="1" customHeight="1" x14ac:dyDescent="0.25">
      <c r="A456" s="287">
        <v>452</v>
      </c>
      <c r="B456" s="260"/>
      <c r="C456" s="260"/>
      <c r="D456" s="260"/>
      <c r="E456" s="260"/>
      <c r="F456" s="288"/>
      <c r="G456" s="288"/>
      <c r="H456" s="289"/>
      <c r="I456" s="260"/>
      <c r="J456" s="290"/>
      <c r="K456" s="290"/>
      <c r="L456" s="280"/>
      <c r="M456" s="280"/>
      <c r="N456" s="280"/>
      <c r="O456" s="280"/>
    </row>
    <row r="457" spans="1:26" ht="15.75" hidden="1" customHeight="1" x14ac:dyDescent="0.25">
      <c r="A457" s="287">
        <v>453</v>
      </c>
      <c r="B457" s="260"/>
      <c r="C457" s="260"/>
      <c r="D457" s="260"/>
      <c r="E457" s="260"/>
      <c r="F457" s="288"/>
      <c r="G457" s="288"/>
      <c r="H457" s="289"/>
      <c r="I457" s="260"/>
      <c r="J457" s="290"/>
      <c r="K457" s="290"/>
      <c r="L457" s="280"/>
      <c r="M457" s="280"/>
      <c r="N457" s="280"/>
      <c r="O457" s="280"/>
    </row>
    <row r="458" spans="1:26" ht="15.75" hidden="1" customHeight="1" x14ac:dyDescent="0.25">
      <c r="A458" s="287">
        <v>454</v>
      </c>
      <c r="B458" s="260"/>
      <c r="C458" s="260"/>
      <c r="D458" s="260"/>
      <c r="E458" s="260"/>
      <c r="F458" s="288"/>
      <c r="G458" s="288"/>
      <c r="H458" s="289"/>
      <c r="I458" s="260"/>
      <c r="J458" s="290"/>
      <c r="K458" s="290"/>
      <c r="L458" s="280"/>
      <c r="M458" s="280"/>
      <c r="N458" s="280"/>
      <c r="O458" s="280"/>
    </row>
    <row r="459" spans="1:26" ht="15.75" hidden="1" customHeight="1" x14ac:dyDescent="0.25">
      <c r="A459" s="287">
        <v>455</v>
      </c>
      <c r="B459" s="260"/>
      <c r="C459" s="260"/>
      <c r="D459" s="260"/>
      <c r="E459" s="260"/>
      <c r="F459" s="288"/>
      <c r="G459" s="288"/>
      <c r="H459" s="289"/>
      <c r="I459" s="260"/>
      <c r="J459" s="290"/>
      <c r="K459" s="290"/>
      <c r="L459" s="280"/>
      <c r="M459" s="280"/>
      <c r="N459" s="280"/>
      <c r="O459" s="280"/>
    </row>
    <row r="460" spans="1:26" ht="15.75" hidden="1" customHeight="1" x14ac:dyDescent="0.25">
      <c r="A460" s="287">
        <v>456</v>
      </c>
      <c r="B460" s="260"/>
      <c r="C460" s="260"/>
      <c r="D460" s="260"/>
      <c r="E460" s="260"/>
      <c r="F460" s="288"/>
      <c r="G460" s="288"/>
      <c r="H460" s="289"/>
      <c r="I460" s="260"/>
      <c r="J460" s="290"/>
      <c r="K460" s="290"/>
      <c r="L460" s="280"/>
      <c r="M460" s="280"/>
      <c r="N460" s="280"/>
      <c r="O460" s="280"/>
    </row>
    <row r="461" spans="1:26" ht="15.75" hidden="1" customHeight="1" x14ac:dyDescent="0.25">
      <c r="A461" s="287">
        <v>457</v>
      </c>
      <c r="B461" s="260"/>
      <c r="C461" s="260"/>
      <c r="D461" s="260"/>
      <c r="E461" s="260"/>
      <c r="F461" s="288"/>
      <c r="G461" s="288"/>
      <c r="H461" s="289"/>
      <c r="I461" s="260"/>
      <c r="J461" s="290"/>
      <c r="K461" s="290"/>
      <c r="L461" s="280"/>
      <c r="M461" s="280"/>
      <c r="N461" s="280"/>
      <c r="O461" s="280"/>
    </row>
    <row r="462" spans="1:26" ht="15.75" hidden="1" customHeight="1" x14ac:dyDescent="0.25">
      <c r="A462" s="287">
        <v>458</v>
      </c>
      <c r="B462" s="260"/>
      <c r="C462" s="260"/>
      <c r="D462" s="260"/>
      <c r="E462" s="260"/>
      <c r="F462" s="288"/>
      <c r="G462" s="288"/>
      <c r="H462" s="289"/>
      <c r="I462" s="260"/>
      <c r="J462" s="290"/>
      <c r="K462" s="290"/>
      <c r="L462" s="280"/>
      <c r="M462" s="280"/>
      <c r="N462" s="280"/>
      <c r="O462" s="280"/>
    </row>
    <row r="463" spans="1:26" ht="15.75" hidden="1" customHeight="1" x14ac:dyDescent="0.25">
      <c r="A463" s="287">
        <v>459</v>
      </c>
      <c r="B463" s="260"/>
      <c r="C463" s="260"/>
      <c r="D463" s="260"/>
      <c r="E463" s="260"/>
      <c r="F463" s="288"/>
      <c r="G463" s="288"/>
      <c r="H463" s="289"/>
      <c r="I463" s="260"/>
      <c r="J463" s="290"/>
      <c r="K463" s="290"/>
      <c r="L463" s="280"/>
      <c r="M463" s="280"/>
      <c r="N463" s="280"/>
      <c r="O463" s="280"/>
    </row>
    <row r="464" spans="1:26" ht="15.75" hidden="1" customHeight="1" x14ac:dyDescent="0.25">
      <c r="A464" s="287">
        <v>460</v>
      </c>
      <c r="B464" s="260"/>
      <c r="C464" s="260"/>
      <c r="D464" s="260"/>
      <c r="E464" s="260"/>
      <c r="F464" s="288"/>
      <c r="G464" s="288"/>
      <c r="H464" s="289"/>
      <c r="I464" s="260"/>
      <c r="J464" s="290"/>
      <c r="K464" s="290"/>
      <c r="L464" s="280"/>
      <c r="M464" s="280"/>
      <c r="N464" s="280"/>
      <c r="O464" s="280"/>
    </row>
    <row r="465" spans="1:26" ht="15.75" hidden="1" customHeight="1" x14ac:dyDescent="0.25">
      <c r="A465" s="287">
        <v>461</v>
      </c>
      <c r="B465" s="260"/>
      <c r="C465" s="260"/>
      <c r="D465" s="260"/>
      <c r="E465" s="260"/>
      <c r="F465" s="288"/>
      <c r="G465" s="288"/>
      <c r="H465" s="289"/>
      <c r="I465" s="260"/>
      <c r="J465" s="290"/>
      <c r="K465" s="290"/>
      <c r="L465" s="280"/>
      <c r="M465" s="280"/>
      <c r="N465" s="280"/>
      <c r="O465" s="280"/>
    </row>
    <row r="466" spans="1:26" ht="15.75" hidden="1" customHeight="1" x14ac:dyDescent="0.25">
      <c r="A466" s="287">
        <v>462</v>
      </c>
      <c r="B466" s="260"/>
      <c r="C466" s="260"/>
      <c r="D466" s="260"/>
      <c r="E466" s="260"/>
      <c r="F466" s="288"/>
      <c r="G466" s="288"/>
      <c r="H466" s="289"/>
      <c r="I466" s="260"/>
      <c r="J466" s="290"/>
      <c r="K466" s="290"/>
      <c r="L466" s="280"/>
      <c r="M466" s="280"/>
      <c r="N466" s="280"/>
      <c r="O466" s="280"/>
    </row>
    <row r="467" spans="1:26" ht="15.75" hidden="1" customHeight="1" x14ac:dyDescent="0.25">
      <c r="A467" s="287">
        <v>463</v>
      </c>
      <c r="B467" s="260"/>
      <c r="C467" s="260"/>
      <c r="D467" s="260"/>
      <c r="E467" s="260"/>
      <c r="F467" s="288"/>
      <c r="G467" s="288"/>
      <c r="H467" s="289"/>
      <c r="I467" s="260"/>
      <c r="J467" s="290"/>
      <c r="K467" s="290"/>
      <c r="L467" s="280"/>
      <c r="M467" s="280"/>
      <c r="N467" s="280"/>
      <c r="O467" s="280"/>
    </row>
    <row r="468" spans="1:26" ht="15.75" hidden="1" customHeight="1" x14ac:dyDescent="0.25">
      <c r="A468" s="287">
        <v>464</v>
      </c>
      <c r="B468" s="260"/>
      <c r="C468" s="260"/>
      <c r="D468" s="260"/>
      <c r="E468" s="260"/>
      <c r="F468" s="288"/>
      <c r="G468" s="288"/>
      <c r="H468" s="289"/>
      <c r="I468" s="260"/>
      <c r="J468" s="290"/>
      <c r="K468" s="290"/>
      <c r="L468" s="280"/>
      <c r="M468" s="280"/>
      <c r="N468" s="280"/>
      <c r="O468" s="280"/>
    </row>
    <row r="469" spans="1:26" ht="15.75" hidden="1" customHeight="1" x14ac:dyDescent="0.25">
      <c r="A469" s="287">
        <v>465</v>
      </c>
      <c r="B469" s="260"/>
      <c r="C469" s="260"/>
      <c r="D469" s="260"/>
      <c r="E469" s="260"/>
      <c r="F469" s="288"/>
      <c r="G469" s="288"/>
      <c r="H469" s="289"/>
      <c r="I469" s="260"/>
      <c r="J469" s="290"/>
      <c r="K469" s="290"/>
      <c r="L469" s="280"/>
      <c r="M469" s="280"/>
      <c r="N469" s="280"/>
      <c r="O469" s="280"/>
    </row>
    <row r="470" spans="1:26" ht="15.75" hidden="1" customHeight="1" x14ac:dyDescent="0.25">
      <c r="A470" s="287">
        <v>466</v>
      </c>
      <c r="B470" s="260"/>
      <c r="C470" s="260"/>
      <c r="D470" s="260"/>
      <c r="E470" s="260"/>
      <c r="F470" s="288"/>
      <c r="G470" s="288"/>
      <c r="H470" s="289"/>
      <c r="I470" s="260"/>
      <c r="J470" s="290"/>
      <c r="K470" s="290"/>
      <c r="L470" s="280"/>
      <c r="M470" s="280"/>
      <c r="N470" s="280"/>
      <c r="O470" s="280"/>
    </row>
    <row r="471" spans="1:26" ht="15.75" hidden="1" customHeight="1" x14ac:dyDescent="0.25">
      <c r="A471" s="287">
        <v>467</v>
      </c>
      <c r="B471" s="260"/>
      <c r="C471" s="260"/>
      <c r="D471" s="260"/>
      <c r="E471" s="260"/>
      <c r="F471" s="288"/>
      <c r="G471" s="288"/>
      <c r="H471" s="289"/>
      <c r="I471" s="260"/>
      <c r="J471" s="290"/>
      <c r="K471" s="290"/>
      <c r="L471" s="280"/>
      <c r="M471" s="280"/>
      <c r="N471" s="280"/>
      <c r="O471" s="280"/>
    </row>
    <row r="472" spans="1:26" ht="15.75" hidden="1" customHeight="1" x14ac:dyDescent="0.25">
      <c r="A472" s="287">
        <v>468</v>
      </c>
      <c r="B472" s="260"/>
      <c r="C472" s="260"/>
      <c r="D472" s="260"/>
      <c r="E472" s="260"/>
      <c r="F472" s="288"/>
      <c r="G472" s="288"/>
      <c r="H472" s="289"/>
      <c r="I472" s="260"/>
      <c r="J472" s="290"/>
      <c r="K472" s="290"/>
      <c r="L472" s="280"/>
      <c r="M472" s="280"/>
      <c r="N472" s="280"/>
      <c r="O472" s="280"/>
    </row>
    <row r="473" spans="1:26" ht="15.75" hidden="1" customHeight="1" x14ac:dyDescent="0.25">
      <c r="A473" s="287">
        <v>469</v>
      </c>
      <c r="B473" s="260"/>
      <c r="C473" s="260"/>
      <c r="D473" s="260"/>
      <c r="E473" s="260"/>
      <c r="F473" s="288"/>
      <c r="G473" s="288"/>
      <c r="H473" s="289"/>
      <c r="I473" s="260"/>
      <c r="J473" s="290"/>
      <c r="K473" s="290"/>
      <c r="L473" s="280"/>
      <c r="M473" s="280"/>
      <c r="N473" s="280"/>
      <c r="O473" s="280"/>
    </row>
    <row r="474" spans="1:26" ht="15.75" hidden="1" customHeight="1" x14ac:dyDescent="0.25">
      <c r="A474" s="287">
        <v>470</v>
      </c>
      <c r="B474" s="260"/>
      <c r="C474" s="260"/>
      <c r="D474" s="260"/>
      <c r="E474" s="260"/>
      <c r="F474" s="288"/>
      <c r="G474" s="288"/>
      <c r="H474" s="289"/>
      <c r="I474" s="260"/>
      <c r="J474" s="290"/>
      <c r="K474" s="290"/>
      <c r="L474" s="280"/>
      <c r="M474" s="280"/>
      <c r="N474" s="280"/>
      <c r="O474" s="280"/>
    </row>
    <row r="475" spans="1:26" ht="15.75" hidden="1" customHeight="1" x14ac:dyDescent="0.25">
      <c r="A475" s="287">
        <v>471</v>
      </c>
      <c r="B475" s="260"/>
      <c r="C475" s="260"/>
      <c r="D475" s="260"/>
      <c r="E475" s="260"/>
      <c r="F475" s="288"/>
      <c r="G475" s="288"/>
      <c r="H475" s="289"/>
      <c r="I475" s="260"/>
      <c r="J475" s="290"/>
      <c r="K475" s="290"/>
      <c r="L475" s="280"/>
      <c r="M475" s="280"/>
      <c r="N475" s="280"/>
      <c r="O475" s="280"/>
    </row>
    <row r="476" spans="1:26" ht="15.75" hidden="1" customHeight="1" x14ac:dyDescent="0.25">
      <c r="A476" s="287">
        <v>472</v>
      </c>
      <c r="B476" s="260"/>
      <c r="C476" s="260"/>
      <c r="D476" s="260"/>
      <c r="E476" s="260"/>
      <c r="F476" s="288"/>
      <c r="G476" s="288"/>
      <c r="H476" s="289"/>
      <c r="I476" s="260"/>
      <c r="J476" s="290"/>
      <c r="K476" s="290"/>
      <c r="L476" s="280"/>
      <c r="M476" s="280"/>
      <c r="N476" s="280"/>
      <c r="O476" s="280"/>
    </row>
    <row r="477" spans="1:26" ht="15.75" hidden="1" customHeight="1" x14ac:dyDescent="0.25">
      <c r="A477" s="287">
        <v>473</v>
      </c>
      <c r="B477" s="260"/>
      <c r="C477" s="260"/>
      <c r="D477" s="260"/>
      <c r="E477" s="260"/>
      <c r="F477" s="288"/>
      <c r="G477" s="288"/>
      <c r="H477" s="289"/>
      <c r="I477" s="260"/>
      <c r="J477" s="290"/>
      <c r="K477" s="290"/>
      <c r="L477" s="280"/>
      <c r="M477" s="280"/>
      <c r="N477" s="280"/>
      <c r="O477" s="280"/>
    </row>
    <row r="478" spans="1:26" ht="15.75" hidden="1" customHeight="1" x14ac:dyDescent="0.25">
      <c r="A478" s="287">
        <v>474</v>
      </c>
      <c r="B478" s="260"/>
      <c r="C478" s="260"/>
      <c r="D478" s="260"/>
      <c r="E478" s="260"/>
      <c r="F478" s="288"/>
      <c r="G478" s="288"/>
      <c r="H478" s="289"/>
      <c r="I478" s="260"/>
      <c r="J478" s="290"/>
      <c r="K478" s="290"/>
      <c r="L478" s="280"/>
      <c r="M478" s="280"/>
      <c r="N478" s="280"/>
      <c r="O478" s="280"/>
    </row>
    <row r="479" spans="1:26" ht="15.75" hidden="1" customHeight="1" x14ac:dyDescent="0.25">
      <c r="A479" s="287">
        <v>475</v>
      </c>
      <c r="B479" s="260"/>
      <c r="C479" s="260"/>
      <c r="D479" s="260"/>
      <c r="E479" s="260"/>
      <c r="F479" s="288"/>
      <c r="G479" s="288"/>
      <c r="H479" s="289"/>
      <c r="I479" s="260"/>
      <c r="J479" s="290"/>
      <c r="K479" s="290"/>
      <c r="L479" s="280"/>
      <c r="M479" s="280"/>
      <c r="N479" s="280"/>
      <c r="O479" s="280"/>
    </row>
    <row r="480" spans="1:26" ht="15.75" hidden="1" customHeight="1" x14ac:dyDescent="0.25">
      <c r="A480" s="287">
        <v>476</v>
      </c>
      <c r="B480" s="260"/>
      <c r="C480" s="260"/>
      <c r="D480" s="260"/>
      <c r="E480" s="260"/>
      <c r="F480" s="288"/>
      <c r="G480" s="288"/>
      <c r="H480" s="289"/>
      <c r="I480" s="260"/>
      <c r="J480" s="290"/>
      <c r="K480" s="290"/>
      <c r="L480" s="280"/>
      <c r="M480" s="280"/>
      <c r="N480" s="280"/>
      <c r="O480" s="280"/>
    </row>
    <row r="481" spans="1:26" ht="15.75" hidden="1" customHeight="1" x14ac:dyDescent="0.25">
      <c r="A481" s="287">
        <v>477</v>
      </c>
      <c r="B481" s="260"/>
      <c r="C481" s="260"/>
      <c r="D481" s="260"/>
      <c r="E481" s="260"/>
      <c r="F481" s="288"/>
      <c r="G481" s="288"/>
      <c r="H481" s="289"/>
      <c r="I481" s="260"/>
      <c r="J481" s="290"/>
      <c r="K481" s="290"/>
      <c r="L481" s="280"/>
      <c r="M481" s="280"/>
      <c r="N481" s="280"/>
      <c r="O481" s="280"/>
    </row>
    <row r="482" spans="1:26" ht="15.75" hidden="1" customHeight="1" x14ac:dyDescent="0.25">
      <c r="A482" s="287">
        <v>478</v>
      </c>
      <c r="B482" s="260"/>
      <c r="C482" s="260"/>
      <c r="D482" s="260"/>
      <c r="E482" s="260"/>
      <c r="F482" s="288"/>
      <c r="G482" s="288"/>
      <c r="H482" s="289"/>
      <c r="I482" s="260"/>
      <c r="J482" s="290"/>
      <c r="K482" s="290"/>
      <c r="L482" s="280"/>
      <c r="M482" s="280"/>
      <c r="N482" s="280"/>
      <c r="O482" s="280"/>
    </row>
    <row r="483" spans="1:26" ht="15.75" hidden="1" customHeight="1" x14ac:dyDescent="0.25">
      <c r="A483" s="287">
        <v>479</v>
      </c>
      <c r="B483" s="260"/>
      <c r="C483" s="260"/>
      <c r="D483" s="260"/>
      <c r="E483" s="260"/>
      <c r="F483" s="288"/>
      <c r="G483" s="288"/>
      <c r="H483" s="289"/>
      <c r="I483" s="260"/>
      <c r="J483" s="290"/>
      <c r="K483" s="290"/>
      <c r="L483" s="280"/>
      <c r="M483" s="280"/>
      <c r="N483" s="280"/>
      <c r="O483" s="280"/>
    </row>
    <row r="484" spans="1:26" ht="15.75" hidden="1" customHeight="1" x14ac:dyDescent="0.25">
      <c r="A484" s="287">
        <v>480</v>
      </c>
      <c r="B484" s="260"/>
      <c r="C484" s="260"/>
      <c r="D484" s="260"/>
      <c r="E484" s="260"/>
      <c r="F484" s="288"/>
      <c r="G484" s="288"/>
      <c r="H484" s="289"/>
      <c r="I484" s="260"/>
      <c r="J484" s="290"/>
      <c r="K484" s="290"/>
      <c r="L484" s="280"/>
      <c r="M484" s="280"/>
      <c r="N484" s="280"/>
      <c r="O484" s="280"/>
    </row>
    <row r="485" spans="1:26" ht="15.75" hidden="1" customHeight="1" x14ac:dyDescent="0.25">
      <c r="A485" s="287">
        <v>481</v>
      </c>
      <c r="B485" s="260"/>
      <c r="C485" s="260"/>
      <c r="D485" s="260"/>
      <c r="E485" s="260"/>
      <c r="F485" s="288"/>
      <c r="G485" s="288"/>
      <c r="H485" s="289"/>
      <c r="I485" s="260"/>
      <c r="J485" s="290"/>
      <c r="K485" s="290"/>
      <c r="L485" s="280"/>
      <c r="M485" s="280"/>
      <c r="N485" s="280"/>
      <c r="O485" s="280"/>
    </row>
    <row r="486" spans="1:26" ht="15.75" hidden="1" customHeight="1" x14ac:dyDescent="0.25">
      <c r="A486" s="287">
        <v>482</v>
      </c>
      <c r="B486" s="260"/>
      <c r="C486" s="260"/>
      <c r="D486" s="260"/>
      <c r="E486" s="260"/>
      <c r="F486" s="288"/>
      <c r="G486" s="288"/>
      <c r="H486" s="289"/>
      <c r="I486" s="260"/>
      <c r="J486" s="290"/>
      <c r="K486" s="290"/>
      <c r="L486" s="280"/>
      <c r="M486" s="280"/>
      <c r="N486" s="280"/>
      <c r="O486" s="280"/>
    </row>
    <row r="487" spans="1:26" ht="15.75" hidden="1" customHeight="1" x14ac:dyDescent="0.25">
      <c r="A487" s="287">
        <v>483</v>
      </c>
      <c r="B487" s="260"/>
      <c r="C487" s="260"/>
      <c r="D487" s="260"/>
      <c r="E487" s="260"/>
      <c r="F487" s="288"/>
      <c r="G487" s="288"/>
      <c r="H487" s="289"/>
      <c r="I487" s="260"/>
      <c r="J487" s="290"/>
      <c r="K487" s="290"/>
      <c r="L487" s="280"/>
      <c r="M487" s="280"/>
      <c r="N487" s="280"/>
      <c r="O487" s="280"/>
    </row>
    <row r="488" spans="1:26" ht="15.75" hidden="1" customHeight="1" x14ac:dyDescent="0.25">
      <c r="A488" s="287">
        <v>484</v>
      </c>
      <c r="B488" s="260"/>
      <c r="C488" s="260"/>
      <c r="D488" s="260"/>
      <c r="E488" s="260"/>
      <c r="F488" s="288"/>
      <c r="G488" s="288"/>
      <c r="H488" s="289"/>
      <c r="I488" s="260"/>
      <c r="J488" s="290"/>
      <c r="K488" s="290"/>
      <c r="L488" s="280"/>
      <c r="M488" s="280"/>
      <c r="N488" s="280"/>
      <c r="O488" s="280"/>
    </row>
    <row r="489" spans="1:26" ht="15.75" hidden="1" customHeight="1" x14ac:dyDescent="0.25">
      <c r="A489" s="287">
        <v>485</v>
      </c>
      <c r="B489" s="260"/>
      <c r="C489" s="260"/>
      <c r="D489" s="260"/>
      <c r="E489" s="260"/>
      <c r="F489" s="288"/>
      <c r="G489" s="288"/>
      <c r="H489" s="289"/>
      <c r="I489" s="260"/>
      <c r="J489" s="290"/>
      <c r="K489" s="290"/>
      <c r="L489" s="280"/>
      <c r="M489" s="280"/>
      <c r="N489" s="280"/>
      <c r="O489" s="280"/>
    </row>
    <row r="490" spans="1:26" ht="15.75" hidden="1" customHeight="1" x14ac:dyDescent="0.25">
      <c r="A490" s="287">
        <v>486</v>
      </c>
      <c r="B490" s="260"/>
      <c r="C490" s="260"/>
      <c r="D490" s="260"/>
      <c r="E490" s="260"/>
      <c r="F490" s="288"/>
      <c r="G490" s="288"/>
      <c r="H490" s="289"/>
      <c r="I490" s="260"/>
      <c r="J490" s="290"/>
      <c r="K490" s="290"/>
      <c r="L490" s="280"/>
      <c r="M490" s="280"/>
      <c r="N490" s="280"/>
      <c r="O490" s="280"/>
    </row>
    <row r="491" spans="1:26" ht="15.75" hidden="1" customHeight="1" x14ac:dyDescent="0.25">
      <c r="A491" s="287">
        <v>487</v>
      </c>
      <c r="B491" s="260"/>
      <c r="C491" s="260"/>
      <c r="D491" s="260"/>
      <c r="E491" s="260"/>
      <c r="F491" s="288"/>
      <c r="G491" s="288"/>
      <c r="H491" s="289"/>
      <c r="I491" s="260"/>
      <c r="J491" s="290"/>
      <c r="K491" s="290"/>
      <c r="L491" s="280"/>
      <c r="M491" s="280"/>
      <c r="N491" s="280"/>
      <c r="O491" s="280"/>
    </row>
    <row r="492" spans="1:26" ht="15.75" hidden="1" customHeight="1" x14ac:dyDescent="0.25">
      <c r="A492" s="287">
        <v>488</v>
      </c>
      <c r="B492" s="260"/>
      <c r="C492" s="260"/>
      <c r="D492" s="260"/>
      <c r="E492" s="260"/>
      <c r="F492" s="288"/>
      <c r="G492" s="288"/>
      <c r="H492" s="289"/>
      <c r="I492" s="260"/>
      <c r="J492" s="290"/>
      <c r="K492" s="290"/>
      <c r="L492" s="280"/>
      <c r="M492" s="280"/>
      <c r="N492" s="280"/>
      <c r="O492" s="280"/>
    </row>
    <row r="493" spans="1:26" ht="15.75" hidden="1" customHeight="1" x14ac:dyDescent="0.25">
      <c r="A493" s="287">
        <v>489</v>
      </c>
      <c r="B493" s="260"/>
      <c r="C493" s="260"/>
      <c r="D493" s="260"/>
      <c r="E493" s="260"/>
      <c r="F493" s="288"/>
      <c r="G493" s="288"/>
      <c r="H493" s="289"/>
      <c r="I493" s="260"/>
      <c r="J493" s="290"/>
      <c r="K493" s="290"/>
      <c r="L493" s="280"/>
      <c r="M493" s="280"/>
      <c r="N493" s="280"/>
      <c r="O493" s="280"/>
    </row>
    <row r="494" spans="1:26" ht="15.75" hidden="1" customHeight="1" x14ac:dyDescent="0.25">
      <c r="A494" s="287">
        <v>490</v>
      </c>
      <c r="B494" s="260"/>
      <c r="C494" s="260"/>
      <c r="D494" s="260"/>
      <c r="E494" s="260"/>
      <c r="F494" s="288"/>
      <c r="G494" s="288"/>
      <c r="H494" s="289"/>
      <c r="I494" s="260"/>
      <c r="J494" s="290"/>
      <c r="K494" s="290"/>
      <c r="L494" s="280"/>
      <c r="M494" s="280"/>
      <c r="N494" s="280"/>
      <c r="O494" s="280"/>
    </row>
    <row r="495" spans="1:26" ht="15.75" hidden="1" customHeight="1" x14ac:dyDescent="0.25">
      <c r="A495" s="287">
        <v>491</v>
      </c>
      <c r="B495" s="260"/>
      <c r="C495" s="260"/>
      <c r="D495" s="260"/>
      <c r="E495" s="260"/>
      <c r="F495" s="288"/>
      <c r="G495" s="288"/>
      <c r="H495" s="289"/>
      <c r="I495" s="260"/>
      <c r="J495" s="290"/>
      <c r="K495" s="290"/>
      <c r="L495" s="280"/>
      <c r="M495" s="280"/>
      <c r="N495" s="280"/>
      <c r="O495" s="280"/>
    </row>
    <row r="496" spans="1:26" ht="15.75" hidden="1" customHeight="1" x14ac:dyDescent="0.25">
      <c r="A496" s="287">
        <v>492</v>
      </c>
      <c r="B496" s="260"/>
      <c r="C496" s="260"/>
      <c r="D496" s="260"/>
      <c r="E496" s="260"/>
      <c r="F496" s="288"/>
      <c r="G496" s="288"/>
      <c r="H496" s="289"/>
      <c r="I496" s="260"/>
      <c r="J496" s="290"/>
      <c r="K496" s="290"/>
      <c r="L496" s="280"/>
      <c r="M496" s="280"/>
      <c r="N496" s="280"/>
      <c r="O496" s="280"/>
    </row>
    <row r="497" spans="1:26" ht="15.75" hidden="1" customHeight="1" x14ac:dyDescent="0.25">
      <c r="A497" s="287">
        <v>493</v>
      </c>
      <c r="B497" s="260"/>
      <c r="C497" s="260"/>
      <c r="D497" s="260"/>
      <c r="E497" s="260"/>
      <c r="F497" s="288"/>
      <c r="G497" s="288"/>
      <c r="H497" s="289"/>
      <c r="I497" s="260"/>
      <c r="J497" s="290"/>
      <c r="K497" s="290"/>
      <c r="L497" s="280"/>
      <c r="M497" s="280"/>
      <c r="N497" s="280"/>
      <c r="O497" s="280"/>
    </row>
    <row r="498" spans="1:26" ht="15.75" hidden="1" customHeight="1" x14ac:dyDescent="0.25">
      <c r="A498" s="287">
        <v>494</v>
      </c>
      <c r="B498" s="260"/>
      <c r="C498" s="260"/>
      <c r="D498" s="260"/>
      <c r="E498" s="260"/>
      <c r="F498" s="288"/>
      <c r="G498" s="288"/>
      <c r="H498" s="289"/>
      <c r="I498" s="260"/>
      <c r="J498" s="290"/>
      <c r="K498" s="290"/>
      <c r="L498" s="280"/>
      <c r="M498" s="280"/>
      <c r="N498" s="280"/>
      <c r="O498" s="280"/>
    </row>
    <row r="499" spans="1:26" ht="15.75" hidden="1" customHeight="1" x14ac:dyDescent="0.25">
      <c r="A499" s="287">
        <v>495</v>
      </c>
      <c r="B499" s="260"/>
      <c r="C499" s="260"/>
      <c r="D499" s="260"/>
      <c r="E499" s="260"/>
      <c r="F499" s="288"/>
      <c r="G499" s="288"/>
      <c r="H499" s="289"/>
      <c r="I499" s="260"/>
      <c r="J499" s="290"/>
      <c r="K499" s="290"/>
      <c r="L499" s="280"/>
      <c r="M499" s="280"/>
      <c r="N499" s="280"/>
      <c r="O499" s="280"/>
    </row>
    <row r="500" spans="1:26" ht="15.75" hidden="1" customHeight="1" x14ac:dyDescent="0.25">
      <c r="A500" s="287">
        <v>496</v>
      </c>
      <c r="B500" s="260"/>
      <c r="C500" s="260"/>
      <c r="D500" s="260"/>
      <c r="E500" s="260"/>
      <c r="F500" s="288"/>
      <c r="G500" s="288"/>
      <c r="H500" s="289"/>
      <c r="I500" s="260"/>
      <c r="J500" s="290"/>
      <c r="K500" s="290"/>
      <c r="L500" s="280"/>
      <c r="M500" s="280"/>
      <c r="N500" s="280"/>
      <c r="O500" s="280"/>
    </row>
    <row r="501" spans="1:26" ht="15.75" hidden="1" customHeight="1" x14ac:dyDescent="0.25">
      <c r="A501" s="287">
        <v>497</v>
      </c>
      <c r="B501" s="260"/>
      <c r="C501" s="260"/>
      <c r="D501" s="260"/>
      <c r="E501" s="260"/>
      <c r="F501" s="288"/>
      <c r="G501" s="288"/>
      <c r="H501" s="289"/>
      <c r="I501" s="260"/>
      <c r="J501" s="290"/>
      <c r="K501" s="290"/>
      <c r="L501" s="280"/>
      <c r="M501" s="280"/>
      <c r="N501" s="280"/>
      <c r="O501" s="280"/>
    </row>
    <row r="502" spans="1:26" ht="15.75" hidden="1" customHeight="1" x14ac:dyDescent="0.25">
      <c r="A502" s="287">
        <v>498</v>
      </c>
      <c r="B502" s="260"/>
      <c r="C502" s="260"/>
      <c r="D502" s="260"/>
      <c r="E502" s="260"/>
      <c r="F502" s="288"/>
      <c r="G502" s="288"/>
      <c r="H502" s="289"/>
      <c r="I502" s="260"/>
      <c r="J502" s="290"/>
      <c r="K502" s="290"/>
      <c r="L502" s="280"/>
      <c r="M502" s="280"/>
      <c r="N502" s="280"/>
      <c r="O502" s="280"/>
    </row>
    <row r="503" spans="1:26" ht="15.75" hidden="1" customHeight="1" x14ac:dyDescent="0.25">
      <c r="A503" s="287">
        <v>499</v>
      </c>
      <c r="B503" s="260"/>
      <c r="C503" s="260"/>
      <c r="D503" s="260"/>
      <c r="E503" s="260"/>
      <c r="F503" s="288"/>
      <c r="G503" s="288"/>
      <c r="H503" s="289"/>
      <c r="I503" s="260"/>
      <c r="J503" s="290"/>
      <c r="K503" s="290"/>
      <c r="L503" s="280"/>
      <c r="M503" s="280"/>
      <c r="N503" s="280"/>
      <c r="O503" s="280"/>
    </row>
    <row r="504" spans="1:26" ht="15.75" hidden="1" customHeight="1" x14ac:dyDescent="0.25">
      <c r="A504" s="287">
        <v>500</v>
      </c>
      <c r="B504" s="260"/>
      <c r="C504" s="260"/>
      <c r="D504" s="260"/>
      <c r="E504" s="260"/>
      <c r="F504" s="288"/>
      <c r="G504" s="288"/>
      <c r="H504" s="289"/>
      <c r="I504" s="260"/>
      <c r="J504" s="290"/>
      <c r="K504" s="290"/>
      <c r="L504" s="280"/>
      <c r="M504" s="280"/>
      <c r="N504" s="280"/>
      <c r="O504" s="280"/>
    </row>
    <row r="505" spans="1:26" ht="15.75" hidden="1" customHeight="1" x14ac:dyDescent="0.25">
      <c r="A505" s="287">
        <v>501</v>
      </c>
      <c r="B505" s="260"/>
      <c r="C505" s="260"/>
      <c r="D505" s="260"/>
      <c r="E505" s="260"/>
      <c r="F505" s="288"/>
      <c r="G505" s="288"/>
      <c r="H505" s="289"/>
      <c r="I505" s="260"/>
      <c r="J505" s="290"/>
      <c r="K505" s="290"/>
      <c r="L505" s="280"/>
      <c r="M505" s="280"/>
      <c r="N505" s="280"/>
      <c r="O505" s="280"/>
    </row>
    <row r="506" spans="1:26" ht="15.75" hidden="1" customHeight="1" x14ac:dyDescent="0.25">
      <c r="A506" s="287">
        <v>502</v>
      </c>
      <c r="B506" s="260"/>
      <c r="C506" s="260"/>
      <c r="D506" s="260"/>
      <c r="E506" s="260"/>
      <c r="F506" s="288"/>
      <c r="G506" s="288"/>
      <c r="H506" s="289"/>
      <c r="I506" s="260"/>
      <c r="J506" s="290"/>
      <c r="K506" s="290"/>
      <c r="L506" s="280"/>
      <c r="M506" s="280"/>
      <c r="N506" s="280"/>
      <c r="O506" s="280"/>
    </row>
    <row r="507" spans="1:26" ht="15.75" hidden="1" customHeight="1" x14ac:dyDescent="0.25">
      <c r="A507" s="287">
        <v>503</v>
      </c>
      <c r="B507" s="260"/>
      <c r="C507" s="260"/>
      <c r="D507" s="260"/>
      <c r="E507" s="260"/>
      <c r="F507" s="288"/>
      <c r="G507" s="288"/>
      <c r="H507" s="289"/>
      <c r="I507" s="260"/>
      <c r="J507" s="290"/>
      <c r="K507" s="290"/>
      <c r="L507" s="280"/>
      <c r="M507" s="280"/>
      <c r="N507" s="280"/>
      <c r="O507" s="280"/>
    </row>
    <row r="508" spans="1:26" ht="15.75" hidden="1" customHeight="1" x14ac:dyDescent="0.25">
      <c r="A508" s="287">
        <v>504</v>
      </c>
      <c r="B508" s="260"/>
      <c r="C508" s="260"/>
      <c r="D508" s="260"/>
      <c r="E508" s="260"/>
      <c r="F508" s="288"/>
      <c r="G508" s="288"/>
      <c r="H508" s="289"/>
      <c r="I508" s="260"/>
      <c r="J508" s="290"/>
      <c r="K508" s="290"/>
      <c r="L508" s="280"/>
      <c r="M508" s="280"/>
      <c r="N508" s="280"/>
      <c r="O508" s="280"/>
    </row>
    <row r="509" spans="1:26" ht="15.75" hidden="1" customHeight="1" x14ac:dyDescent="0.25">
      <c r="A509" s="287">
        <v>505</v>
      </c>
      <c r="B509" s="260"/>
      <c r="C509" s="260"/>
      <c r="D509" s="260"/>
      <c r="E509" s="260"/>
      <c r="F509" s="288"/>
      <c r="G509" s="288"/>
      <c r="H509" s="289"/>
      <c r="I509" s="260"/>
      <c r="J509" s="290"/>
      <c r="K509" s="290"/>
      <c r="L509" s="280"/>
      <c r="M509" s="280"/>
      <c r="N509" s="280"/>
      <c r="O509" s="280"/>
    </row>
    <row r="510" spans="1:26" ht="15.75" hidden="1" customHeight="1" x14ac:dyDescent="0.25">
      <c r="A510" s="287">
        <v>506</v>
      </c>
      <c r="B510" s="260"/>
      <c r="C510" s="260"/>
      <c r="D510" s="260"/>
      <c r="E510" s="260"/>
      <c r="F510" s="288"/>
      <c r="G510" s="288"/>
      <c r="H510" s="289"/>
      <c r="I510" s="260"/>
      <c r="J510" s="290"/>
      <c r="K510" s="290"/>
      <c r="L510" s="280"/>
      <c r="M510" s="280"/>
      <c r="N510" s="280"/>
      <c r="O510" s="280"/>
    </row>
    <row r="511" spans="1:26" ht="15.75" hidden="1" customHeight="1" x14ac:dyDescent="0.25">
      <c r="A511" s="287">
        <v>507</v>
      </c>
      <c r="B511" s="260"/>
      <c r="C511" s="260"/>
      <c r="D511" s="260"/>
      <c r="E511" s="260"/>
      <c r="F511" s="288"/>
      <c r="G511" s="288"/>
      <c r="H511" s="289"/>
      <c r="I511" s="260"/>
      <c r="J511" s="290"/>
      <c r="K511" s="290"/>
      <c r="L511" s="280"/>
      <c r="M511" s="280"/>
      <c r="N511" s="280"/>
      <c r="O511" s="280"/>
    </row>
    <row r="512" spans="1:26" ht="15.75" hidden="1" customHeight="1" x14ac:dyDescent="0.25">
      <c r="A512" s="287">
        <v>508</v>
      </c>
      <c r="B512" s="260"/>
      <c r="C512" s="260"/>
      <c r="D512" s="260"/>
      <c r="E512" s="260"/>
      <c r="F512" s="288"/>
      <c r="G512" s="288"/>
      <c r="H512" s="289"/>
      <c r="I512" s="260"/>
      <c r="J512" s="290"/>
      <c r="K512" s="290"/>
      <c r="L512" s="280"/>
      <c r="M512" s="280"/>
      <c r="N512" s="280"/>
      <c r="O512" s="280"/>
    </row>
    <row r="513" spans="1:26" ht="15.75" hidden="1" customHeight="1" x14ac:dyDescent="0.25">
      <c r="A513" s="287">
        <v>509</v>
      </c>
      <c r="B513" s="260"/>
      <c r="C513" s="260"/>
      <c r="D513" s="260"/>
      <c r="E513" s="260"/>
      <c r="F513" s="288"/>
      <c r="G513" s="288"/>
      <c r="H513" s="289"/>
      <c r="I513" s="260"/>
      <c r="J513" s="290"/>
      <c r="K513" s="290"/>
      <c r="L513" s="280"/>
      <c r="M513" s="280"/>
      <c r="N513" s="280"/>
      <c r="O513" s="280"/>
    </row>
    <row r="514" spans="1:26" ht="15.75" hidden="1" customHeight="1" x14ac:dyDescent="0.25">
      <c r="A514" s="287">
        <v>510</v>
      </c>
      <c r="B514" s="260"/>
      <c r="C514" s="260"/>
      <c r="D514" s="260"/>
      <c r="E514" s="260"/>
      <c r="F514" s="288"/>
      <c r="G514" s="288"/>
      <c r="H514" s="289"/>
      <c r="I514" s="260"/>
      <c r="J514" s="290"/>
      <c r="K514" s="290"/>
      <c r="L514" s="280"/>
      <c r="M514" s="280"/>
      <c r="N514" s="280"/>
      <c r="O514" s="280"/>
    </row>
    <row r="515" spans="1:26" ht="15.75" hidden="1" customHeight="1" x14ac:dyDescent="0.25">
      <c r="A515" s="287">
        <v>511</v>
      </c>
      <c r="B515" s="260"/>
      <c r="C515" s="260"/>
      <c r="D515" s="260"/>
      <c r="E515" s="260"/>
      <c r="F515" s="288"/>
      <c r="G515" s="288"/>
      <c r="H515" s="289"/>
      <c r="I515" s="260"/>
      <c r="J515" s="290"/>
      <c r="K515" s="290"/>
      <c r="L515" s="280"/>
      <c r="M515" s="280"/>
      <c r="N515" s="280"/>
      <c r="O515" s="280"/>
    </row>
    <row r="516" spans="1:26" ht="15.75" hidden="1" customHeight="1" x14ac:dyDescent="0.25">
      <c r="A516" s="287">
        <v>512</v>
      </c>
      <c r="B516" s="260"/>
      <c r="C516" s="260"/>
      <c r="D516" s="260"/>
      <c r="E516" s="260"/>
      <c r="F516" s="288"/>
      <c r="G516" s="288"/>
      <c r="H516" s="289"/>
      <c r="I516" s="260"/>
      <c r="J516" s="290"/>
      <c r="K516" s="290"/>
      <c r="L516" s="280"/>
      <c r="M516" s="280"/>
      <c r="N516" s="280"/>
      <c r="O516" s="280"/>
    </row>
    <row r="517" spans="1:26" ht="15.75" hidden="1" customHeight="1" x14ac:dyDescent="0.25">
      <c r="A517" s="287">
        <v>513</v>
      </c>
      <c r="B517" s="260"/>
      <c r="C517" s="260"/>
      <c r="D517" s="260"/>
      <c r="E517" s="260"/>
      <c r="F517" s="288"/>
      <c r="G517" s="288"/>
      <c r="H517" s="289"/>
      <c r="I517" s="260"/>
      <c r="J517" s="290"/>
      <c r="K517" s="290"/>
      <c r="L517" s="280"/>
      <c r="M517" s="280"/>
      <c r="N517" s="280"/>
      <c r="O517" s="280"/>
    </row>
    <row r="518" spans="1:26" ht="15.75" hidden="1" customHeight="1" x14ac:dyDescent="0.25">
      <c r="A518" s="287">
        <v>514</v>
      </c>
      <c r="B518" s="260"/>
      <c r="C518" s="260"/>
      <c r="D518" s="260"/>
      <c r="E518" s="260"/>
      <c r="F518" s="288"/>
      <c r="G518" s="288"/>
      <c r="H518" s="289"/>
      <c r="I518" s="260"/>
      <c r="J518" s="290"/>
      <c r="K518" s="290"/>
      <c r="L518" s="280"/>
      <c r="M518" s="280"/>
      <c r="N518" s="280"/>
      <c r="O518" s="280"/>
    </row>
    <row r="519" spans="1:26" ht="15.75" hidden="1" customHeight="1" x14ac:dyDescent="0.25">
      <c r="A519" s="287">
        <v>515</v>
      </c>
      <c r="B519" s="260"/>
      <c r="C519" s="260"/>
      <c r="D519" s="260"/>
      <c r="E519" s="260"/>
      <c r="F519" s="288"/>
      <c r="G519" s="288"/>
      <c r="H519" s="289"/>
      <c r="I519" s="260"/>
      <c r="J519" s="290"/>
      <c r="K519" s="290"/>
      <c r="L519" s="280"/>
      <c r="M519" s="280"/>
      <c r="N519" s="280"/>
      <c r="O519" s="280"/>
    </row>
    <row r="520" spans="1:26" ht="15.75" hidden="1" customHeight="1" x14ac:dyDescent="0.25">
      <c r="A520" s="287">
        <v>516</v>
      </c>
      <c r="B520" s="260"/>
      <c r="C520" s="260"/>
      <c r="D520" s="260"/>
      <c r="E520" s="260"/>
      <c r="F520" s="288"/>
      <c r="G520" s="288"/>
      <c r="H520" s="289"/>
      <c r="I520" s="260"/>
      <c r="J520" s="290"/>
      <c r="K520" s="290"/>
      <c r="L520" s="280"/>
      <c r="M520" s="280"/>
      <c r="N520" s="280"/>
      <c r="O520" s="280"/>
    </row>
    <row r="521" spans="1:26" ht="15.75" hidden="1" customHeight="1" x14ac:dyDescent="0.25">
      <c r="A521" s="287">
        <v>517</v>
      </c>
      <c r="B521" s="260"/>
      <c r="C521" s="260"/>
      <c r="D521" s="260"/>
      <c r="E521" s="260"/>
      <c r="F521" s="288"/>
      <c r="G521" s="288"/>
      <c r="H521" s="289"/>
      <c r="I521" s="260"/>
      <c r="J521" s="290"/>
      <c r="K521" s="290"/>
      <c r="L521" s="280"/>
      <c r="M521" s="280"/>
      <c r="N521" s="280"/>
      <c r="O521" s="280"/>
    </row>
    <row r="522" spans="1:26" ht="15.75" hidden="1" customHeight="1" x14ac:dyDescent="0.25">
      <c r="A522" s="287">
        <v>518</v>
      </c>
      <c r="B522" s="260"/>
      <c r="C522" s="260"/>
      <c r="D522" s="260"/>
      <c r="E522" s="260"/>
      <c r="F522" s="288"/>
      <c r="G522" s="288"/>
      <c r="H522" s="289"/>
      <c r="I522" s="260"/>
      <c r="J522" s="290"/>
      <c r="K522" s="290"/>
      <c r="L522" s="280"/>
      <c r="M522" s="280"/>
      <c r="N522" s="280"/>
      <c r="O522" s="280"/>
    </row>
    <row r="523" spans="1:26" ht="15.75" hidden="1" customHeight="1" x14ac:dyDescent="0.25">
      <c r="A523" s="287">
        <v>519</v>
      </c>
      <c r="B523" s="260"/>
      <c r="C523" s="260"/>
      <c r="D523" s="260"/>
      <c r="E523" s="260"/>
      <c r="F523" s="288"/>
      <c r="G523" s="288"/>
      <c r="H523" s="289"/>
      <c r="I523" s="260"/>
      <c r="J523" s="290"/>
      <c r="K523" s="290"/>
      <c r="L523" s="280"/>
      <c r="M523" s="280"/>
      <c r="N523" s="280"/>
      <c r="O523" s="280"/>
    </row>
    <row r="524" spans="1:26" ht="15.75" hidden="1" customHeight="1" x14ac:dyDescent="0.25">
      <c r="A524" s="287">
        <v>520</v>
      </c>
      <c r="B524" s="260"/>
      <c r="C524" s="260"/>
      <c r="D524" s="260"/>
      <c r="E524" s="260"/>
      <c r="F524" s="288"/>
      <c r="G524" s="288"/>
      <c r="H524" s="289"/>
      <c r="I524" s="260"/>
      <c r="J524" s="290"/>
      <c r="K524" s="290"/>
      <c r="L524" s="280"/>
      <c r="M524" s="280"/>
      <c r="N524" s="280"/>
      <c r="O524" s="280"/>
    </row>
    <row r="525" spans="1:26" ht="15.75" hidden="1" customHeight="1" x14ac:dyDescent="0.25">
      <c r="A525" s="287">
        <v>521</v>
      </c>
      <c r="B525" s="260"/>
      <c r="C525" s="260"/>
      <c r="D525" s="260"/>
      <c r="E525" s="260"/>
      <c r="F525" s="288"/>
      <c r="G525" s="288"/>
      <c r="H525" s="289"/>
      <c r="I525" s="260"/>
      <c r="J525" s="290"/>
      <c r="K525" s="290"/>
      <c r="L525" s="280"/>
      <c r="M525" s="280"/>
      <c r="N525" s="280"/>
      <c r="O525" s="280"/>
    </row>
    <row r="526" spans="1:26" ht="15.75" hidden="1" customHeight="1" x14ac:dyDescent="0.25">
      <c r="A526" s="287">
        <v>522</v>
      </c>
      <c r="B526" s="260"/>
      <c r="C526" s="260"/>
      <c r="D526" s="260"/>
      <c r="E526" s="260"/>
      <c r="F526" s="288"/>
      <c r="G526" s="288"/>
      <c r="H526" s="289"/>
      <c r="I526" s="260"/>
      <c r="J526" s="290"/>
      <c r="K526" s="290"/>
      <c r="L526" s="280"/>
      <c r="M526" s="280"/>
      <c r="N526" s="280"/>
      <c r="O526" s="280"/>
    </row>
    <row r="527" spans="1:26" ht="15.75" hidden="1" customHeight="1" x14ac:dyDescent="0.25">
      <c r="A527" s="287">
        <v>523</v>
      </c>
      <c r="B527" s="260"/>
      <c r="C527" s="260"/>
      <c r="D527" s="260"/>
      <c r="E527" s="260"/>
      <c r="F527" s="288"/>
      <c r="G527" s="288"/>
      <c r="H527" s="289"/>
      <c r="I527" s="260"/>
      <c r="J527" s="290"/>
      <c r="K527" s="290"/>
      <c r="L527" s="280"/>
      <c r="M527" s="280"/>
      <c r="N527" s="280"/>
      <c r="O527" s="280"/>
    </row>
    <row r="528" spans="1:26" ht="15.75" hidden="1" customHeight="1" x14ac:dyDescent="0.25">
      <c r="A528" s="287">
        <v>524</v>
      </c>
      <c r="B528" s="260"/>
      <c r="C528" s="260"/>
      <c r="D528" s="260"/>
      <c r="E528" s="260"/>
      <c r="F528" s="288"/>
      <c r="G528" s="288"/>
      <c r="H528" s="289"/>
      <c r="I528" s="260"/>
      <c r="J528" s="290"/>
      <c r="K528" s="290"/>
      <c r="L528" s="280"/>
      <c r="M528" s="280"/>
      <c r="N528" s="280"/>
      <c r="O528" s="280"/>
    </row>
    <row r="529" spans="1:26" ht="15.75" hidden="1" customHeight="1" x14ac:dyDescent="0.25">
      <c r="A529" s="287">
        <v>525</v>
      </c>
      <c r="B529" s="260"/>
      <c r="C529" s="260"/>
      <c r="D529" s="260"/>
      <c r="E529" s="260"/>
      <c r="F529" s="288"/>
      <c r="G529" s="288"/>
      <c r="H529" s="289"/>
      <c r="I529" s="260"/>
      <c r="J529" s="290"/>
      <c r="K529" s="290"/>
      <c r="L529" s="280"/>
      <c r="M529" s="280"/>
      <c r="N529" s="280"/>
      <c r="O529" s="280"/>
    </row>
    <row r="530" spans="1:26" ht="15.75" hidden="1" customHeight="1" x14ac:dyDescent="0.25">
      <c r="A530" s="287">
        <v>526</v>
      </c>
      <c r="B530" s="260"/>
      <c r="C530" s="260"/>
      <c r="D530" s="260"/>
      <c r="E530" s="260"/>
      <c r="F530" s="288"/>
      <c r="G530" s="288"/>
      <c r="H530" s="289"/>
      <c r="I530" s="260"/>
      <c r="J530" s="290"/>
      <c r="K530" s="290"/>
      <c r="L530" s="280"/>
      <c r="M530" s="280"/>
      <c r="N530" s="280"/>
      <c r="O530" s="280"/>
    </row>
    <row r="531" spans="1:26" ht="15.75" hidden="1" customHeight="1" x14ac:dyDescent="0.25">
      <c r="A531" s="287">
        <v>527</v>
      </c>
      <c r="B531" s="260"/>
      <c r="C531" s="260"/>
      <c r="D531" s="260"/>
      <c r="E531" s="260"/>
      <c r="F531" s="288"/>
      <c r="G531" s="288"/>
      <c r="H531" s="289"/>
      <c r="I531" s="260"/>
      <c r="J531" s="290"/>
      <c r="K531" s="290"/>
      <c r="L531" s="280"/>
      <c r="M531" s="280"/>
      <c r="N531" s="280"/>
      <c r="O531" s="280"/>
    </row>
    <row r="532" spans="1:26" ht="15.75" hidden="1" customHeight="1" x14ac:dyDescent="0.25">
      <c r="A532" s="287">
        <v>528</v>
      </c>
      <c r="B532" s="260"/>
      <c r="C532" s="260"/>
      <c r="D532" s="260"/>
      <c r="E532" s="260"/>
      <c r="F532" s="288"/>
      <c r="G532" s="288"/>
      <c r="H532" s="289"/>
      <c r="I532" s="260"/>
      <c r="J532" s="290"/>
      <c r="K532" s="290"/>
      <c r="L532" s="280"/>
      <c r="M532" s="280"/>
      <c r="N532" s="280"/>
      <c r="O532" s="280"/>
    </row>
    <row r="533" spans="1:26" ht="15.75" hidden="1" customHeight="1" x14ac:dyDescent="0.25">
      <c r="A533" s="287">
        <v>529</v>
      </c>
      <c r="B533" s="260"/>
      <c r="C533" s="260"/>
      <c r="D533" s="260"/>
      <c r="E533" s="260"/>
      <c r="F533" s="288"/>
      <c r="G533" s="288"/>
      <c r="H533" s="289"/>
      <c r="I533" s="260"/>
      <c r="J533" s="290"/>
      <c r="K533" s="290"/>
      <c r="L533" s="280"/>
      <c r="M533" s="280"/>
      <c r="N533" s="280"/>
      <c r="O533" s="280"/>
    </row>
    <row r="534" spans="1:26" ht="15.75" hidden="1" customHeight="1" x14ac:dyDescent="0.25">
      <c r="A534" s="287">
        <v>530</v>
      </c>
      <c r="B534" s="260"/>
      <c r="C534" s="260"/>
      <c r="D534" s="260"/>
      <c r="E534" s="260"/>
      <c r="F534" s="288"/>
      <c r="G534" s="288"/>
      <c r="H534" s="289"/>
      <c r="I534" s="260"/>
      <c r="J534" s="290"/>
      <c r="K534" s="290"/>
      <c r="L534" s="280"/>
      <c r="M534" s="280"/>
      <c r="N534" s="280"/>
      <c r="O534" s="280"/>
    </row>
    <row r="535" spans="1:26" ht="15.75" hidden="1" customHeight="1" x14ac:dyDescent="0.25">
      <c r="A535" s="287">
        <v>531</v>
      </c>
      <c r="B535" s="260"/>
      <c r="C535" s="260"/>
      <c r="D535" s="260"/>
      <c r="E535" s="260"/>
      <c r="F535" s="288"/>
      <c r="G535" s="288"/>
      <c r="H535" s="289"/>
      <c r="I535" s="260"/>
      <c r="J535" s="290"/>
      <c r="K535" s="290"/>
      <c r="L535" s="280"/>
      <c r="M535" s="280"/>
      <c r="N535" s="280"/>
      <c r="O535" s="280"/>
    </row>
    <row r="536" spans="1:26" ht="15.75" hidden="1" customHeight="1" x14ac:dyDescent="0.25">
      <c r="A536" s="287">
        <v>532</v>
      </c>
      <c r="B536" s="260"/>
      <c r="C536" s="260"/>
      <c r="D536" s="260"/>
      <c r="E536" s="260"/>
      <c r="F536" s="288"/>
      <c r="G536" s="288"/>
      <c r="H536" s="289"/>
      <c r="I536" s="260"/>
      <c r="J536" s="290"/>
      <c r="K536" s="290"/>
      <c r="L536" s="280"/>
      <c r="M536" s="280"/>
      <c r="N536" s="280"/>
      <c r="O536" s="280"/>
    </row>
    <row r="537" spans="1:26" ht="15.75" hidden="1" customHeight="1" x14ac:dyDescent="0.25">
      <c r="A537" s="287">
        <v>533</v>
      </c>
      <c r="B537" s="260"/>
      <c r="C537" s="260"/>
      <c r="D537" s="260"/>
      <c r="E537" s="260"/>
      <c r="F537" s="288"/>
      <c r="G537" s="288"/>
      <c r="H537" s="289"/>
      <c r="I537" s="260"/>
      <c r="J537" s="290"/>
      <c r="K537" s="290"/>
      <c r="L537" s="280"/>
      <c r="M537" s="280"/>
      <c r="N537" s="280"/>
      <c r="O537" s="280"/>
    </row>
    <row r="538" spans="1:26" ht="15.75" hidden="1" customHeight="1" x14ac:dyDescent="0.25">
      <c r="A538" s="287">
        <v>534</v>
      </c>
      <c r="B538" s="260"/>
      <c r="C538" s="260"/>
      <c r="D538" s="260"/>
      <c r="E538" s="260"/>
      <c r="F538" s="288"/>
      <c r="G538" s="288"/>
      <c r="H538" s="289"/>
      <c r="I538" s="260"/>
      <c r="J538" s="290"/>
      <c r="K538" s="290"/>
      <c r="L538" s="280"/>
      <c r="M538" s="280"/>
      <c r="N538" s="280"/>
      <c r="O538" s="280"/>
    </row>
    <row r="539" spans="1:26" ht="15.75" hidden="1" customHeight="1" x14ac:dyDescent="0.25">
      <c r="A539" s="287">
        <v>535</v>
      </c>
      <c r="B539" s="260"/>
      <c r="C539" s="260"/>
      <c r="D539" s="260"/>
      <c r="E539" s="260"/>
      <c r="F539" s="288"/>
      <c r="G539" s="288"/>
      <c r="H539" s="289"/>
      <c r="I539" s="260"/>
      <c r="J539" s="290"/>
      <c r="K539" s="290"/>
      <c r="L539" s="280"/>
      <c r="M539" s="280"/>
      <c r="N539" s="280"/>
      <c r="O539" s="280"/>
    </row>
    <row r="540" spans="1:26" ht="15.75" hidden="1" customHeight="1" x14ac:dyDescent="0.25">
      <c r="A540" s="287">
        <v>536</v>
      </c>
      <c r="B540" s="260"/>
      <c r="C540" s="260"/>
      <c r="D540" s="260"/>
      <c r="E540" s="260"/>
      <c r="F540" s="288"/>
      <c r="G540" s="288"/>
      <c r="H540" s="289"/>
      <c r="I540" s="260"/>
      <c r="J540" s="290"/>
      <c r="K540" s="290"/>
      <c r="L540" s="280"/>
      <c r="M540" s="280"/>
      <c r="N540" s="280"/>
      <c r="O540" s="280"/>
    </row>
    <row r="541" spans="1:26" ht="15.75" hidden="1" customHeight="1" x14ac:dyDescent="0.25">
      <c r="A541" s="287">
        <v>537</v>
      </c>
      <c r="B541" s="260"/>
      <c r="C541" s="260"/>
      <c r="D541" s="260"/>
      <c r="E541" s="260"/>
      <c r="F541" s="288"/>
      <c r="G541" s="288"/>
      <c r="H541" s="289"/>
      <c r="I541" s="260"/>
      <c r="J541" s="290"/>
      <c r="K541" s="290"/>
      <c r="L541" s="280"/>
      <c r="M541" s="280"/>
      <c r="N541" s="280"/>
      <c r="O541" s="280"/>
    </row>
    <row r="542" spans="1:26" ht="15.75" hidden="1" customHeight="1" x14ac:dyDescent="0.25">
      <c r="A542" s="287">
        <v>538</v>
      </c>
      <c r="B542" s="260"/>
      <c r="C542" s="260"/>
      <c r="D542" s="260"/>
      <c r="E542" s="260"/>
      <c r="F542" s="288"/>
      <c r="G542" s="288"/>
      <c r="H542" s="289"/>
      <c r="I542" s="260"/>
      <c r="J542" s="290"/>
      <c r="K542" s="290"/>
      <c r="L542" s="280"/>
      <c r="M542" s="280"/>
      <c r="N542" s="280"/>
      <c r="O542" s="280"/>
    </row>
    <row r="543" spans="1:26" ht="15.75" hidden="1" customHeight="1" x14ac:dyDescent="0.25">
      <c r="A543" s="287">
        <v>539</v>
      </c>
      <c r="B543" s="260"/>
      <c r="C543" s="260"/>
      <c r="D543" s="260"/>
      <c r="E543" s="260"/>
      <c r="F543" s="288"/>
      <c r="G543" s="288"/>
      <c r="H543" s="289"/>
      <c r="I543" s="260"/>
      <c r="J543" s="290"/>
      <c r="K543" s="290"/>
      <c r="L543" s="280"/>
      <c r="M543" s="280"/>
      <c r="N543" s="280"/>
      <c r="O543" s="280"/>
    </row>
    <row r="544" spans="1:26" ht="15.75" hidden="1" customHeight="1" x14ac:dyDescent="0.25">
      <c r="A544" s="287">
        <v>540</v>
      </c>
      <c r="B544" s="260"/>
      <c r="C544" s="260"/>
      <c r="D544" s="260"/>
      <c r="E544" s="260"/>
      <c r="F544" s="288"/>
      <c r="G544" s="288"/>
      <c r="H544" s="289"/>
      <c r="I544" s="260"/>
      <c r="J544" s="290"/>
      <c r="K544" s="290"/>
      <c r="L544" s="280"/>
      <c r="M544" s="280"/>
      <c r="N544" s="280"/>
      <c r="O544" s="280"/>
    </row>
    <row r="545" spans="1:26" ht="15.75" hidden="1" customHeight="1" x14ac:dyDescent="0.25">
      <c r="A545" s="287">
        <v>541</v>
      </c>
      <c r="B545" s="260"/>
      <c r="C545" s="260"/>
      <c r="D545" s="260"/>
      <c r="E545" s="260"/>
      <c r="F545" s="288"/>
      <c r="G545" s="288"/>
      <c r="H545" s="289"/>
      <c r="I545" s="260"/>
      <c r="J545" s="290"/>
      <c r="K545" s="290"/>
      <c r="L545" s="280"/>
      <c r="M545" s="280"/>
      <c r="N545" s="280"/>
      <c r="O545" s="280"/>
    </row>
    <row r="546" spans="1:26" ht="15.75" hidden="1" customHeight="1" x14ac:dyDescent="0.25">
      <c r="A546" s="287">
        <v>542</v>
      </c>
      <c r="B546" s="260"/>
      <c r="C546" s="260"/>
      <c r="D546" s="260"/>
      <c r="E546" s="260"/>
      <c r="F546" s="288"/>
      <c r="G546" s="288"/>
      <c r="H546" s="289"/>
      <c r="I546" s="260"/>
      <c r="J546" s="290"/>
      <c r="K546" s="290"/>
      <c r="L546" s="280"/>
      <c r="M546" s="280"/>
      <c r="N546" s="280"/>
      <c r="O546" s="280"/>
    </row>
    <row r="547" spans="1:26" ht="15.75" hidden="1" customHeight="1" x14ac:dyDescent="0.25">
      <c r="A547" s="287">
        <v>543</v>
      </c>
      <c r="B547" s="260"/>
      <c r="C547" s="260"/>
      <c r="D547" s="260"/>
      <c r="E547" s="260"/>
      <c r="F547" s="288"/>
      <c r="G547" s="288"/>
      <c r="H547" s="289"/>
      <c r="I547" s="260"/>
      <c r="J547" s="290"/>
      <c r="K547" s="290"/>
      <c r="L547" s="280"/>
      <c r="M547" s="280"/>
      <c r="N547" s="280"/>
      <c r="O547" s="280"/>
    </row>
    <row r="548" spans="1:26" ht="15.75" hidden="1" customHeight="1" x14ac:dyDescent="0.25">
      <c r="A548" s="287">
        <v>544</v>
      </c>
      <c r="B548" s="260"/>
      <c r="C548" s="260"/>
      <c r="D548" s="260"/>
      <c r="E548" s="260"/>
      <c r="F548" s="288"/>
      <c r="G548" s="288"/>
      <c r="H548" s="289"/>
      <c r="I548" s="260"/>
      <c r="J548" s="290"/>
      <c r="K548" s="290"/>
      <c r="L548" s="280"/>
      <c r="M548" s="280"/>
      <c r="N548" s="280"/>
      <c r="O548" s="280"/>
    </row>
    <row r="549" spans="1:26" ht="15.75" hidden="1" customHeight="1" x14ac:dyDescent="0.25">
      <c r="A549" s="287">
        <v>545</v>
      </c>
      <c r="B549" s="260"/>
      <c r="C549" s="260"/>
      <c r="D549" s="260"/>
      <c r="E549" s="260"/>
      <c r="F549" s="288"/>
      <c r="G549" s="288"/>
      <c r="H549" s="289"/>
      <c r="I549" s="260"/>
      <c r="J549" s="290"/>
      <c r="K549" s="290"/>
      <c r="L549" s="280"/>
      <c r="M549" s="280"/>
      <c r="N549" s="280"/>
      <c r="O549" s="280"/>
    </row>
    <row r="550" spans="1:26" ht="15.75" hidden="1" customHeight="1" x14ac:dyDescent="0.25">
      <c r="A550" s="287">
        <v>546</v>
      </c>
      <c r="B550" s="260"/>
      <c r="C550" s="260"/>
      <c r="D550" s="260"/>
      <c r="E550" s="260"/>
      <c r="F550" s="288"/>
      <c r="G550" s="288"/>
      <c r="H550" s="289"/>
      <c r="I550" s="260"/>
      <c r="J550" s="290"/>
      <c r="K550" s="290"/>
      <c r="L550" s="280"/>
      <c r="M550" s="280"/>
      <c r="N550" s="280"/>
      <c r="O550" s="280"/>
    </row>
    <row r="551" spans="1:26" ht="15.75" hidden="1" customHeight="1" x14ac:dyDescent="0.25">
      <c r="A551" s="287">
        <v>547</v>
      </c>
      <c r="B551" s="260"/>
      <c r="C551" s="260"/>
      <c r="D551" s="260"/>
      <c r="E551" s="260"/>
      <c r="F551" s="288"/>
      <c r="G551" s="288"/>
      <c r="H551" s="289"/>
      <c r="I551" s="260"/>
      <c r="J551" s="290"/>
      <c r="K551" s="290"/>
      <c r="L551" s="280"/>
      <c r="M551" s="280"/>
      <c r="N551" s="280"/>
      <c r="O551" s="280"/>
    </row>
    <row r="552" spans="1:26" ht="15.75" hidden="1" customHeight="1" x14ac:dyDescent="0.25">
      <c r="A552" s="287">
        <v>548</v>
      </c>
      <c r="B552" s="260"/>
      <c r="C552" s="260"/>
      <c r="D552" s="260"/>
      <c r="E552" s="260"/>
      <c r="F552" s="288"/>
      <c r="G552" s="288"/>
      <c r="H552" s="289"/>
      <c r="I552" s="260"/>
      <c r="J552" s="290"/>
      <c r="K552" s="290"/>
      <c r="L552" s="280"/>
      <c r="M552" s="280"/>
      <c r="N552" s="280"/>
      <c r="O552" s="280"/>
    </row>
    <row r="553" spans="1:26" ht="15.75" hidden="1" customHeight="1" x14ac:dyDescent="0.25">
      <c r="A553" s="287">
        <v>549</v>
      </c>
      <c r="B553" s="260"/>
      <c r="C553" s="260"/>
      <c r="D553" s="260"/>
      <c r="E553" s="260"/>
      <c r="F553" s="288"/>
      <c r="G553" s="288"/>
      <c r="H553" s="289"/>
      <c r="I553" s="260"/>
      <c r="J553" s="290"/>
      <c r="K553" s="290"/>
      <c r="L553" s="280"/>
      <c r="M553" s="280"/>
      <c r="N553" s="280"/>
      <c r="O553" s="280"/>
    </row>
    <row r="554" spans="1:26" ht="15.75" hidden="1" customHeight="1" x14ac:dyDescent="0.25">
      <c r="A554" s="287">
        <v>550</v>
      </c>
      <c r="B554" s="260"/>
      <c r="C554" s="260"/>
      <c r="D554" s="260"/>
      <c r="E554" s="260"/>
      <c r="F554" s="288"/>
      <c r="G554" s="288"/>
      <c r="H554" s="289"/>
      <c r="I554" s="260"/>
      <c r="J554" s="290"/>
      <c r="K554" s="290"/>
      <c r="L554" s="280"/>
      <c r="M554" s="280"/>
      <c r="N554" s="280"/>
      <c r="O554" s="280"/>
    </row>
    <row r="555" spans="1:26" ht="15.75" hidden="1" customHeight="1" x14ac:dyDescent="0.25">
      <c r="A555" s="287">
        <v>551</v>
      </c>
      <c r="B555" s="260"/>
      <c r="C555" s="260"/>
      <c r="D555" s="260"/>
      <c r="E555" s="260"/>
      <c r="F555" s="288"/>
      <c r="G555" s="288"/>
      <c r="H555" s="289"/>
      <c r="I555" s="260"/>
      <c r="J555" s="290"/>
      <c r="K555" s="290"/>
      <c r="L555" s="280"/>
      <c r="M555" s="280"/>
      <c r="N555" s="280"/>
      <c r="O555" s="280"/>
    </row>
    <row r="556" spans="1:26" ht="15.75" hidden="1" customHeight="1" x14ac:dyDescent="0.25">
      <c r="A556" s="287">
        <v>552</v>
      </c>
      <c r="B556" s="260"/>
      <c r="C556" s="260"/>
      <c r="D556" s="260"/>
      <c r="E556" s="260"/>
      <c r="F556" s="288"/>
      <c r="G556" s="288"/>
      <c r="H556" s="289"/>
      <c r="I556" s="260"/>
      <c r="J556" s="290"/>
      <c r="K556" s="290"/>
      <c r="L556" s="280"/>
      <c r="M556" s="280"/>
      <c r="N556" s="280"/>
      <c r="O556" s="280"/>
    </row>
    <row r="557" spans="1:26" ht="15.75" hidden="1" customHeight="1" x14ac:dyDescent="0.25">
      <c r="A557" s="287">
        <v>553</v>
      </c>
      <c r="B557" s="260"/>
      <c r="C557" s="260"/>
      <c r="D557" s="260"/>
      <c r="E557" s="260"/>
      <c r="F557" s="288"/>
      <c r="G557" s="288"/>
      <c r="H557" s="289"/>
      <c r="I557" s="260"/>
      <c r="J557" s="290"/>
      <c r="K557" s="290"/>
      <c r="L557" s="280"/>
      <c r="M557" s="280"/>
      <c r="N557" s="280"/>
      <c r="O557" s="280"/>
    </row>
    <row r="558" spans="1:26" ht="15.75" hidden="1" customHeight="1" x14ac:dyDescent="0.25">
      <c r="A558" s="287">
        <v>554</v>
      </c>
      <c r="B558" s="260"/>
      <c r="C558" s="260"/>
      <c r="D558" s="260"/>
      <c r="E558" s="260"/>
      <c r="F558" s="288"/>
      <c r="G558" s="288"/>
      <c r="H558" s="289"/>
      <c r="I558" s="260"/>
      <c r="J558" s="290"/>
      <c r="K558" s="290"/>
      <c r="L558" s="280"/>
      <c r="M558" s="280"/>
      <c r="N558" s="280"/>
      <c r="O558" s="280"/>
    </row>
    <row r="559" spans="1:26" ht="15.75" hidden="1" customHeight="1" x14ac:dyDescent="0.25">
      <c r="A559" s="287">
        <v>555</v>
      </c>
      <c r="B559" s="260"/>
      <c r="C559" s="260"/>
      <c r="D559" s="260"/>
      <c r="E559" s="260"/>
      <c r="F559" s="288"/>
      <c r="G559" s="288"/>
      <c r="H559" s="289"/>
      <c r="I559" s="260"/>
      <c r="J559" s="290"/>
      <c r="K559" s="290"/>
      <c r="L559" s="280"/>
      <c r="M559" s="280"/>
      <c r="N559" s="280"/>
      <c r="O559" s="280"/>
    </row>
    <row r="560" spans="1:26" ht="15.75" hidden="1" customHeight="1" x14ac:dyDescent="0.25">
      <c r="A560" s="287">
        <v>556</v>
      </c>
      <c r="B560" s="260"/>
      <c r="C560" s="260"/>
      <c r="D560" s="260"/>
      <c r="E560" s="260"/>
      <c r="F560" s="288"/>
      <c r="G560" s="288"/>
      <c r="H560" s="289"/>
      <c r="I560" s="260"/>
      <c r="J560" s="290"/>
      <c r="K560" s="290"/>
      <c r="L560" s="280"/>
      <c r="M560" s="280"/>
      <c r="N560" s="280"/>
      <c r="O560" s="280"/>
    </row>
    <row r="561" spans="1:26" ht="15.75" hidden="1" customHeight="1" x14ac:dyDescent="0.25">
      <c r="A561" s="287">
        <v>557</v>
      </c>
      <c r="B561" s="260"/>
      <c r="C561" s="260"/>
      <c r="D561" s="260"/>
      <c r="E561" s="260"/>
      <c r="F561" s="288"/>
      <c r="G561" s="288"/>
      <c r="H561" s="289"/>
      <c r="I561" s="260"/>
      <c r="J561" s="290"/>
      <c r="K561" s="290"/>
      <c r="L561" s="280"/>
      <c r="M561" s="280"/>
      <c r="N561" s="280"/>
      <c r="O561" s="280"/>
    </row>
    <row r="562" spans="1:26" ht="15.75" hidden="1" customHeight="1" x14ac:dyDescent="0.25">
      <c r="A562" s="287">
        <v>558</v>
      </c>
      <c r="B562" s="260"/>
      <c r="C562" s="260"/>
      <c r="D562" s="260"/>
      <c r="E562" s="260"/>
      <c r="F562" s="288"/>
      <c r="G562" s="288"/>
      <c r="H562" s="289"/>
      <c r="I562" s="260"/>
      <c r="J562" s="290"/>
      <c r="K562" s="290"/>
      <c r="L562" s="280"/>
      <c r="M562" s="280"/>
      <c r="N562" s="280"/>
      <c r="O562" s="280"/>
    </row>
    <row r="563" spans="1:26" ht="15.75" hidden="1" customHeight="1" x14ac:dyDescent="0.25">
      <c r="A563" s="287">
        <v>559</v>
      </c>
      <c r="B563" s="260"/>
      <c r="C563" s="260"/>
      <c r="D563" s="260"/>
      <c r="E563" s="260"/>
      <c r="F563" s="288"/>
      <c r="G563" s="288"/>
      <c r="H563" s="289"/>
      <c r="I563" s="260"/>
      <c r="J563" s="290"/>
      <c r="K563" s="290"/>
      <c r="L563" s="280"/>
      <c r="M563" s="280"/>
      <c r="N563" s="280"/>
      <c r="O563" s="280"/>
    </row>
    <row r="564" spans="1:26" ht="15.75" hidden="1" customHeight="1" x14ac:dyDescent="0.25">
      <c r="A564" s="287">
        <v>560</v>
      </c>
      <c r="B564" s="260"/>
      <c r="C564" s="260"/>
      <c r="D564" s="260"/>
      <c r="E564" s="260"/>
      <c r="F564" s="288"/>
      <c r="G564" s="288"/>
      <c r="H564" s="289"/>
      <c r="I564" s="260"/>
      <c r="J564" s="290"/>
      <c r="K564" s="290"/>
      <c r="L564" s="280"/>
      <c r="M564" s="280"/>
      <c r="N564" s="280"/>
      <c r="O564" s="280"/>
    </row>
    <row r="565" spans="1:26" ht="15.75" hidden="1" customHeight="1" x14ac:dyDescent="0.25">
      <c r="A565" s="287">
        <v>561</v>
      </c>
      <c r="B565" s="260"/>
      <c r="C565" s="260"/>
      <c r="D565" s="260"/>
      <c r="E565" s="260"/>
      <c r="F565" s="288"/>
      <c r="G565" s="288"/>
      <c r="H565" s="289"/>
      <c r="I565" s="260"/>
      <c r="J565" s="290"/>
      <c r="K565" s="290"/>
      <c r="L565" s="280"/>
      <c r="M565" s="280"/>
      <c r="N565" s="280"/>
      <c r="O565" s="280"/>
    </row>
    <row r="566" spans="1:26" ht="15.75" hidden="1" customHeight="1" x14ac:dyDescent="0.25">
      <c r="A566" s="287">
        <v>562</v>
      </c>
      <c r="B566" s="260"/>
      <c r="C566" s="260"/>
      <c r="D566" s="260"/>
      <c r="E566" s="260"/>
      <c r="F566" s="288"/>
      <c r="G566" s="288"/>
      <c r="H566" s="289"/>
      <c r="I566" s="260"/>
      <c r="J566" s="290"/>
      <c r="K566" s="290"/>
      <c r="L566" s="280"/>
      <c r="M566" s="280"/>
      <c r="N566" s="280"/>
      <c r="O566" s="280"/>
    </row>
    <row r="567" spans="1:26" ht="15.75" hidden="1" customHeight="1" x14ac:dyDescent="0.25">
      <c r="A567" s="287">
        <v>563</v>
      </c>
      <c r="B567" s="260"/>
      <c r="C567" s="260"/>
      <c r="D567" s="260"/>
      <c r="E567" s="260"/>
      <c r="F567" s="288"/>
      <c r="G567" s="288"/>
      <c r="H567" s="289"/>
      <c r="I567" s="260"/>
      <c r="J567" s="290"/>
      <c r="K567" s="290"/>
      <c r="L567" s="280"/>
      <c r="M567" s="280"/>
      <c r="N567" s="280"/>
      <c r="O567" s="280"/>
    </row>
    <row r="568" spans="1:26" ht="15.75" hidden="1" customHeight="1" x14ac:dyDescent="0.25">
      <c r="A568" s="287">
        <v>564</v>
      </c>
      <c r="B568" s="260"/>
      <c r="C568" s="260"/>
      <c r="D568" s="260"/>
      <c r="E568" s="260"/>
      <c r="F568" s="288"/>
      <c r="G568" s="288"/>
      <c r="H568" s="289"/>
      <c r="I568" s="260"/>
      <c r="J568" s="290"/>
      <c r="K568" s="290"/>
      <c r="L568" s="280"/>
      <c r="M568" s="280"/>
      <c r="N568" s="280"/>
      <c r="O568" s="280"/>
    </row>
    <row r="569" spans="1:26" ht="15.75" hidden="1" customHeight="1" x14ac:dyDescent="0.25">
      <c r="A569" s="287">
        <v>565</v>
      </c>
      <c r="B569" s="260"/>
      <c r="C569" s="260"/>
      <c r="D569" s="260"/>
      <c r="E569" s="260"/>
      <c r="F569" s="288"/>
      <c r="G569" s="288"/>
      <c r="H569" s="289"/>
      <c r="I569" s="260"/>
      <c r="J569" s="290"/>
      <c r="K569" s="290"/>
      <c r="L569" s="280"/>
      <c r="M569" s="280"/>
      <c r="N569" s="280"/>
      <c r="O569" s="280"/>
    </row>
    <row r="570" spans="1:26" ht="15.75" hidden="1" customHeight="1" x14ac:dyDescent="0.25">
      <c r="A570" s="287">
        <v>566</v>
      </c>
      <c r="B570" s="260"/>
      <c r="C570" s="260"/>
      <c r="D570" s="260"/>
      <c r="E570" s="260"/>
      <c r="F570" s="288"/>
      <c r="G570" s="288"/>
      <c r="H570" s="289"/>
      <c r="I570" s="260"/>
      <c r="J570" s="290"/>
      <c r="K570" s="290"/>
      <c r="L570" s="280"/>
      <c r="M570" s="280"/>
      <c r="N570" s="280"/>
      <c r="O570" s="280"/>
    </row>
    <row r="571" spans="1:26" ht="15.75" hidden="1" customHeight="1" x14ac:dyDescent="0.25">
      <c r="A571" s="287">
        <v>567</v>
      </c>
      <c r="B571" s="260"/>
      <c r="C571" s="260"/>
      <c r="D571" s="260"/>
      <c r="E571" s="260"/>
      <c r="F571" s="288"/>
      <c r="G571" s="288"/>
      <c r="H571" s="289"/>
      <c r="I571" s="260"/>
      <c r="J571" s="290"/>
      <c r="K571" s="290"/>
      <c r="L571" s="280"/>
      <c r="M571" s="280"/>
      <c r="N571" s="280"/>
      <c r="O571" s="280"/>
    </row>
    <row r="572" spans="1:26" ht="15.75" hidden="1" customHeight="1" x14ac:dyDescent="0.25">
      <c r="A572" s="287">
        <v>568</v>
      </c>
      <c r="B572" s="260"/>
      <c r="C572" s="260"/>
      <c r="D572" s="260"/>
      <c r="E572" s="260"/>
      <c r="F572" s="288"/>
      <c r="G572" s="288"/>
      <c r="H572" s="289"/>
      <c r="I572" s="260"/>
      <c r="J572" s="290"/>
      <c r="K572" s="290"/>
      <c r="L572" s="280"/>
      <c r="M572" s="280"/>
      <c r="N572" s="280"/>
      <c r="O572" s="280"/>
    </row>
    <row r="573" spans="1:26" ht="15.75" hidden="1" customHeight="1" x14ac:dyDescent="0.25">
      <c r="A573" s="287">
        <v>569</v>
      </c>
      <c r="B573" s="260"/>
      <c r="C573" s="260"/>
      <c r="D573" s="260"/>
      <c r="E573" s="260"/>
      <c r="F573" s="288"/>
      <c r="G573" s="288"/>
      <c r="H573" s="289"/>
      <c r="I573" s="260"/>
      <c r="J573" s="290"/>
      <c r="K573" s="290"/>
      <c r="L573" s="280"/>
      <c r="M573" s="280"/>
      <c r="N573" s="280"/>
      <c r="O573" s="280"/>
    </row>
    <row r="574" spans="1:26" ht="15.75" hidden="1" customHeight="1" x14ac:dyDescent="0.25">
      <c r="A574" s="287">
        <v>570</v>
      </c>
      <c r="B574" s="260"/>
      <c r="C574" s="260"/>
      <c r="D574" s="260"/>
      <c r="E574" s="260"/>
      <c r="F574" s="288"/>
      <c r="G574" s="288"/>
      <c r="H574" s="289"/>
      <c r="I574" s="260"/>
      <c r="J574" s="290"/>
      <c r="K574" s="290"/>
      <c r="L574" s="280"/>
      <c r="M574" s="280"/>
      <c r="N574" s="280"/>
      <c r="O574" s="280"/>
    </row>
    <row r="575" spans="1:26" ht="15.75" hidden="1" customHeight="1" x14ac:dyDescent="0.25">
      <c r="A575" s="287">
        <v>571</v>
      </c>
      <c r="B575" s="260"/>
      <c r="C575" s="260"/>
      <c r="D575" s="260"/>
      <c r="E575" s="260"/>
      <c r="F575" s="288"/>
      <c r="G575" s="288"/>
      <c r="H575" s="289"/>
      <c r="I575" s="260"/>
      <c r="J575" s="290"/>
      <c r="K575" s="290"/>
      <c r="L575" s="280"/>
      <c r="M575" s="280"/>
      <c r="N575" s="280"/>
      <c r="O575" s="280"/>
    </row>
    <row r="576" spans="1:26" ht="15.75" hidden="1" customHeight="1" x14ac:dyDescent="0.25">
      <c r="A576" s="287">
        <v>572</v>
      </c>
      <c r="B576" s="260"/>
      <c r="C576" s="260"/>
      <c r="D576" s="260"/>
      <c r="E576" s="260"/>
      <c r="F576" s="288"/>
      <c r="G576" s="288"/>
      <c r="H576" s="289"/>
      <c r="I576" s="260"/>
      <c r="J576" s="290"/>
      <c r="K576" s="290"/>
      <c r="L576" s="280"/>
      <c r="M576" s="280"/>
      <c r="N576" s="280"/>
      <c r="O576" s="280"/>
    </row>
    <row r="577" spans="1:26" ht="15.75" hidden="1" customHeight="1" x14ac:dyDescent="0.25">
      <c r="A577" s="287">
        <v>573</v>
      </c>
      <c r="B577" s="260"/>
      <c r="C577" s="260"/>
      <c r="D577" s="260"/>
      <c r="E577" s="260"/>
      <c r="F577" s="288"/>
      <c r="G577" s="288"/>
      <c r="H577" s="289"/>
      <c r="I577" s="260"/>
      <c r="J577" s="290"/>
      <c r="K577" s="290"/>
      <c r="L577" s="280"/>
      <c r="M577" s="280"/>
      <c r="N577" s="280"/>
      <c r="O577" s="280"/>
    </row>
    <row r="578" spans="1:26" ht="15.75" hidden="1" customHeight="1" x14ac:dyDescent="0.25">
      <c r="A578" s="287">
        <v>574</v>
      </c>
      <c r="B578" s="260"/>
      <c r="C578" s="260"/>
      <c r="D578" s="260"/>
      <c r="E578" s="260"/>
      <c r="F578" s="288"/>
      <c r="G578" s="288"/>
      <c r="H578" s="289"/>
      <c r="I578" s="260"/>
      <c r="J578" s="290"/>
      <c r="K578" s="290"/>
      <c r="L578" s="280"/>
      <c r="M578" s="280"/>
      <c r="N578" s="280"/>
      <c r="O578" s="280"/>
    </row>
    <row r="579" spans="1:26" ht="15.75" hidden="1" customHeight="1" x14ac:dyDescent="0.25">
      <c r="A579" s="287">
        <v>575</v>
      </c>
      <c r="B579" s="260"/>
      <c r="C579" s="260"/>
      <c r="D579" s="260"/>
      <c r="E579" s="260"/>
      <c r="F579" s="288"/>
      <c r="G579" s="288"/>
      <c r="H579" s="289"/>
      <c r="I579" s="260"/>
      <c r="J579" s="290"/>
      <c r="K579" s="290"/>
      <c r="L579" s="280"/>
      <c r="M579" s="280"/>
      <c r="N579" s="280"/>
      <c r="O579" s="280"/>
    </row>
    <row r="580" spans="1:26" ht="15.75" hidden="1" customHeight="1" x14ac:dyDescent="0.25">
      <c r="A580" s="287">
        <v>576</v>
      </c>
      <c r="B580" s="260"/>
      <c r="C580" s="260"/>
      <c r="D580" s="260"/>
      <c r="E580" s="260"/>
      <c r="F580" s="288"/>
      <c r="G580" s="288"/>
      <c r="H580" s="289"/>
      <c r="I580" s="260"/>
      <c r="J580" s="290"/>
      <c r="K580" s="290"/>
      <c r="L580" s="280"/>
      <c r="M580" s="280"/>
      <c r="N580" s="280"/>
      <c r="O580" s="280"/>
    </row>
    <row r="581" spans="1:26" ht="15.75" hidden="1" customHeight="1" x14ac:dyDescent="0.25">
      <c r="A581" s="287">
        <v>577</v>
      </c>
      <c r="B581" s="260"/>
      <c r="C581" s="260"/>
      <c r="D581" s="260"/>
      <c r="E581" s="260"/>
      <c r="F581" s="288"/>
      <c r="G581" s="288"/>
      <c r="H581" s="289"/>
      <c r="I581" s="260"/>
      <c r="J581" s="290"/>
      <c r="K581" s="290"/>
      <c r="L581" s="280"/>
      <c r="M581" s="280"/>
      <c r="N581" s="280"/>
      <c r="O581" s="280"/>
    </row>
    <row r="582" spans="1:26" ht="15.75" hidden="1" customHeight="1" x14ac:dyDescent="0.25">
      <c r="A582" s="287">
        <v>578</v>
      </c>
      <c r="B582" s="260"/>
      <c r="C582" s="260"/>
      <c r="D582" s="260"/>
      <c r="E582" s="260"/>
      <c r="F582" s="288"/>
      <c r="G582" s="288"/>
      <c r="H582" s="289"/>
      <c r="I582" s="260"/>
      <c r="J582" s="290"/>
      <c r="K582" s="290"/>
      <c r="L582" s="280"/>
      <c r="M582" s="280"/>
      <c r="N582" s="280"/>
      <c r="O582" s="280"/>
    </row>
    <row r="583" spans="1:26" ht="15.75" hidden="1" customHeight="1" x14ac:dyDescent="0.25">
      <c r="A583" s="287">
        <v>579</v>
      </c>
      <c r="B583" s="260"/>
      <c r="C583" s="260"/>
      <c r="D583" s="260"/>
      <c r="E583" s="260"/>
      <c r="F583" s="288"/>
      <c r="G583" s="288"/>
      <c r="H583" s="289"/>
      <c r="I583" s="260"/>
      <c r="J583" s="290"/>
      <c r="K583" s="290"/>
      <c r="L583" s="280"/>
      <c r="M583" s="280"/>
      <c r="N583" s="280"/>
      <c r="O583" s="280"/>
    </row>
    <row r="584" spans="1:26" ht="15.75" hidden="1" customHeight="1" x14ac:dyDescent="0.25">
      <c r="A584" s="287">
        <v>580</v>
      </c>
      <c r="B584" s="260"/>
      <c r="C584" s="260"/>
      <c r="D584" s="260"/>
      <c r="E584" s="260"/>
      <c r="F584" s="288"/>
      <c r="G584" s="288"/>
      <c r="H584" s="289"/>
      <c r="I584" s="260"/>
      <c r="J584" s="290"/>
      <c r="K584" s="290"/>
      <c r="L584" s="280"/>
      <c r="M584" s="280"/>
      <c r="N584" s="280"/>
      <c r="O584" s="280"/>
    </row>
    <row r="585" spans="1:26" ht="15.75" hidden="1" customHeight="1" x14ac:dyDescent="0.25">
      <c r="A585" s="287">
        <v>581</v>
      </c>
      <c r="B585" s="260"/>
      <c r="C585" s="260"/>
      <c r="D585" s="260"/>
      <c r="E585" s="260"/>
      <c r="F585" s="288"/>
      <c r="G585" s="288"/>
      <c r="H585" s="289"/>
      <c r="I585" s="260"/>
      <c r="J585" s="290"/>
      <c r="K585" s="290"/>
      <c r="L585" s="280"/>
      <c r="M585" s="280"/>
      <c r="N585" s="280"/>
      <c r="O585" s="280"/>
    </row>
    <row r="586" spans="1:26" ht="15.75" hidden="1" customHeight="1" x14ac:dyDescent="0.25">
      <c r="A586" s="287">
        <v>582</v>
      </c>
      <c r="B586" s="260"/>
      <c r="C586" s="260"/>
      <c r="D586" s="260"/>
      <c r="E586" s="260"/>
      <c r="F586" s="288"/>
      <c r="G586" s="288"/>
      <c r="H586" s="289"/>
      <c r="I586" s="260"/>
      <c r="J586" s="290"/>
      <c r="K586" s="290"/>
      <c r="L586" s="280"/>
      <c r="M586" s="280"/>
      <c r="N586" s="280"/>
      <c r="O586" s="280"/>
    </row>
    <row r="587" spans="1:26" ht="15.75" hidden="1" customHeight="1" x14ac:dyDescent="0.25">
      <c r="A587" s="287">
        <v>583</v>
      </c>
      <c r="B587" s="260"/>
      <c r="C587" s="260"/>
      <c r="D587" s="260"/>
      <c r="E587" s="260"/>
      <c r="F587" s="288"/>
      <c r="G587" s="288"/>
      <c r="H587" s="289"/>
      <c r="I587" s="260"/>
      <c r="J587" s="290"/>
      <c r="K587" s="290"/>
      <c r="L587" s="280"/>
      <c r="M587" s="280"/>
      <c r="N587" s="280"/>
      <c r="O587" s="280"/>
    </row>
    <row r="588" spans="1:26" ht="15.75" hidden="1" customHeight="1" x14ac:dyDescent="0.25">
      <c r="A588" s="287">
        <v>584</v>
      </c>
      <c r="B588" s="260"/>
      <c r="C588" s="260"/>
      <c r="D588" s="260"/>
      <c r="E588" s="260"/>
      <c r="F588" s="288"/>
      <c r="G588" s="288"/>
      <c r="H588" s="289"/>
      <c r="I588" s="260"/>
      <c r="J588" s="290"/>
      <c r="K588" s="290"/>
      <c r="L588" s="280"/>
      <c r="M588" s="280"/>
      <c r="N588" s="280"/>
      <c r="O588" s="280"/>
    </row>
    <row r="589" spans="1:26" ht="15.75" hidden="1" customHeight="1" x14ac:dyDescent="0.25">
      <c r="A589" s="287">
        <v>585</v>
      </c>
      <c r="B589" s="260"/>
      <c r="C589" s="260"/>
      <c r="D589" s="260"/>
      <c r="E589" s="260"/>
      <c r="F589" s="288"/>
      <c r="G589" s="288"/>
      <c r="H589" s="289"/>
      <c r="I589" s="260"/>
      <c r="J589" s="290"/>
      <c r="K589" s="290"/>
      <c r="L589" s="280"/>
      <c r="M589" s="280"/>
      <c r="N589" s="280"/>
      <c r="O589" s="280"/>
    </row>
    <row r="590" spans="1:26" ht="15.75" hidden="1" customHeight="1" x14ac:dyDescent="0.25">
      <c r="A590" s="287">
        <v>586</v>
      </c>
      <c r="B590" s="260"/>
      <c r="C590" s="260"/>
      <c r="D590" s="260"/>
      <c r="E590" s="260"/>
      <c r="F590" s="288"/>
      <c r="G590" s="288"/>
      <c r="H590" s="289"/>
      <c r="I590" s="260"/>
      <c r="J590" s="290"/>
      <c r="K590" s="290"/>
      <c r="L590" s="280"/>
      <c r="M590" s="280"/>
      <c r="N590" s="280"/>
      <c r="O590" s="280"/>
    </row>
    <row r="591" spans="1:26" ht="15.75" hidden="1" customHeight="1" x14ac:dyDescent="0.25">
      <c r="A591" s="287">
        <v>587</v>
      </c>
      <c r="B591" s="260"/>
      <c r="C591" s="260"/>
      <c r="D591" s="260"/>
      <c r="E591" s="260"/>
      <c r="F591" s="288"/>
      <c r="G591" s="288"/>
      <c r="H591" s="289"/>
      <c r="I591" s="260"/>
      <c r="J591" s="290"/>
      <c r="K591" s="290"/>
      <c r="L591" s="280"/>
      <c r="M591" s="280"/>
      <c r="N591" s="280"/>
      <c r="O591" s="280"/>
    </row>
    <row r="592" spans="1:26" ht="15.75" hidden="1" customHeight="1" x14ac:dyDescent="0.25">
      <c r="A592" s="287">
        <v>588</v>
      </c>
      <c r="B592" s="260"/>
      <c r="C592" s="260"/>
      <c r="D592" s="260"/>
      <c r="E592" s="260"/>
      <c r="F592" s="288"/>
      <c r="G592" s="288"/>
      <c r="H592" s="289"/>
      <c r="I592" s="260"/>
      <c r="J592" s="290"/>
      <c r="K592" s="290"/>
      <c r="L592" s="280"/>
      <c r="M592" s="280"/>
      <c r="N592" s="280"/>
      <c r="O592" s="280"/>
    </row>
    <row r="593" spans="1:26" ht="15.75" hidden="1" customHeight="1" x14ac:dyDescent="0.25">
      <c r="A593" s="287">
        <v>589</v>
      </c>
      <c r="B593" s="260"/>
      <c r="C593" s="260"/>
      <c r="D593" s="260"/>
      <c r="E593" s="260"/>
      <c r="F593" s="288"/>
      <c r="G593" s="288"/>
      <c r="H593" s="289"/>
      <c r="I593" s="260"/>
      <c r="J593" s="290"/>
      <c r="K593" s="290"/>
      <c r="L593" s="280"/>
      <c r="M593" s="280"/>
      <c r="N593" s="280"/>
      <c r="O593" s="280"/>
    </row>
    <row r="594" spans="1:26" ht="15.75" hidden="1" customHeight="1" x14ac:dyDescent="0.25">
      <c r="A594" s="287">
        <v>590</v>
      </c>
      <c r="B594" s="260"/>
      <c r="C594" s="260"/>
      <c r="D594" s="260"/>
      <c r="E594" s="260"/>
      <c r="F594" s="288"/>
      <c r="G594" s="288"/>
      <c r="H594" s="289"/>
      <c r="I594" s="260"/>
      <c r="J594" s="290"/>
      <c r="K594" s="290"/>
      <c r="L594" s="280"/>
      <c r="M594" s="280"/>
      <c r="N594" s="280"/>
      <c r="O594" s="280"/>
    </row>
    <row r="595" spans="1:26" ht="15.75" hidden="1" customHeight="1" x14ac:dyDescent="0.25">
      <c r="A595" s="287">
        <v>591</v>
      </c>
      <c r="B595" s="260"/>
      <c r="C595" s="260"/>
      <c r="D595" s="260"/>
      <c r="E595" s="260"/>
      <c r="F595" s="288"/>
      <c r="G595" s="288"/>
      <c r="H595" s="289"/>
      <c r="I595" s="260"/>
      <c r="J595" s="290"/>
      <c r="K595" s="290"/>
      <c r="L595" s="280"/>
      <c r="M595" s="280"/>
      <c r="N595" s="280"/>
      <c r="O595" s="280"/>
    </row>
    <row r="596" spans="1:26" ht="15.75" hidden="1" customHeight="1" x14ac:dyDescent="0.25">
      <c r="A596" s="287">
        <v>592</v>
      </c>
      <c r="B596" s="260"/>
      <c r="C596" s="260"/>
      <c r="D596" s="260"/>
      <c r="E596" s="260"/>
      <c r="F596" s="288"/>
      <c r="G596" s="288"/>
      <c r="H596" s="289"/>
      <c r="I596" s="260"/>
      <c r="J596" s="290"/>
      <c r="K596" s="290"/>
      <c r="L596" s="280"/>
      <c r="M596" s="280"/>
      <c r="N596" s="280"/>
      <c r="O596" s="280"/>
    </row>
    <row r="597" spans="1:26" ht="15.75" hidden="1" customHeight="1" x14ac:dyDescent="0.25">
      <c r="A597" s="287">
        <v>593</v>
      </c>
      <c r="B597" s="260"/>
      <c r="C597" s="260"/>
      <c r="D597" s="260"/>
      <c r="E597" s="260"/>
      <c r="F597" s="288"/>
      <c r="G597" s="288"/>
      <c r="H597" s="289"/>
      <c r="I597" s="260"/>
      <c r="J597" s="290"/>
      <c r="K597" s="290"/>
      <c r="L597" s="280"/>
      <c r="M597" s="280"/>
      <c r="N597" s="280"/>
      <c r="O597" s="280"/>
    </row>
    <row r="598" spans="1:26" ht="15.75" hidden="1" customHeight="1" x14ac:dyDescent="0.25">
      <c r="A598" s="287">
        <v>594</v>
      </c>
      <c r="B598" s="260"/>
      <c r="C598" s="260"/>
      <c r="D598" s="260"/>
      <c r="E598" s="260"/>
      <c r="F598" s="288"/>
      <c r="G598" s="288"/>
      <c r="H598" s="289"/>
      <c r="I598" s="260"/>
      <c r="J598" s="290"/>
      <c r="K598" s="290"/>
      <c r="L598" s="280"/>
      <c r="M598" s="280"/>
      <c r="N598" s="280"/>
      <c r="O598" s="280"/>
    </row>
    <row r="599" spans="1:26" ht="15.75" hidden="1" customHeight="1" x14ac:dyDescent="0.25">
      <c r="A599" s="287">
        <v>595</v>
      </c>
      <c r="B599" s="260"/>
      <c r="C599" s="260"/>
      <c r="D599" s="260"/>
      <c r="E599" s="260"/>
      <c r="F599" s="288"/>
      <c r="G599" s="288"/>
      <c r="H599" s="289"/>
      <c r="I599" s="260"/>
      <c r="J599" s="290"/>
      <c r="K599" s="290"/>
      <c r="L599" s="280"/>
      <c r="M599" s="280"/>
      <c r="N599" s="280"/>
      <c r="O599" s="280"/>
    </row>
    <row r="600" spans="1:26" ht="15.75" hidden="1" customHeight="1" x14ac:dyDescent="0.25">
      <c r="A600" s="287">
        <v>596</v>
      </c>
      <c r="B600" s="260"/>
      <c r="C600" s="260"/>
      <c r="D600" s="260"/>
      <c r="E600" s="260"/>
      <c r="F600" s="288"/>
      <c r="G600" s="288"/>
      <c r="H600" s="289"/>
      <c r="I600" s="260"/>
      <c r="J600" s="290"/>
      <c r="K600" s="290"/>
      <c r="L600" s="280"/>
      <c r="M600" s="280"/>
      <c r="N600" s="280"/>
      <c r="O600" s="280"/>
    </row>
    <row r="601" spans="1:26" ht="15.75" hidden="1" customHeight="1" x14ac:dyDescent="0.25">
      <c r="A601" s="287">
        <v>597</v>
      </c>
      <c r="B601" s="260"/>
      <c r="C601" s="260"/>
      <c r="D601" s="260"/>
      <c r="E601" s="260"/>
      <c r="F601" s="288"/>
      <c r="G601" s="288"/>
      <c r="H601" s="289"/>
      <c r="I601" s="260"/>
      <c r="J601" s="290"/>
      <c r="K601" s="290"/>
      <c r="L601" s="280"/>
      <c r="M601" s="280"/>
      <c r="N601" s="280"/>
      <c r="O601" s="280"/>
    </row>
    <row r="602" spans="1:26" ht="15.75" hidden="1" customHeight="1" x14ac:dyDescent="0.25">
      <c r="A602" s="287">
        <v>598</v>
      </c>
      <c r="B602" s="260"/>
      <c r="C602" s="260"/>
      <c r="D602" s="260"/>
      <c r="E602" s="260"/>
      <c r="F602" s="288"/>
      <c r="G602" s="288"/>
      <c r="H602" s="289"/>
      <c r="I602" s="260"/>
      <c r="J602" s="290"/>
      <c r="K602" s="290"/>
      <c r="L602" s="280"/>
      <c r="M602" s="280"/>
      <c r="N602" s="280"/>
      <c r="O602" s="280"/>
    </row>
    <row r="603" spans="1:26" ht="15.75" hidden="1" customHeight="1" x14ac:dyDescent="0.25">
      <c r="A603" s="287">
        <v>599</v>
      </c>
      <c r="B603" s="260"/>
      <c r="C603" s="260"/>
      <c r="D603" s="260"/>
      <c r="E603" s="260"/>
      <c r="F603" s="288"/>
      <c r="G603" s="288"/>
      <c r="H603" s="289"/>
      <c r="I603" s="260"/>
      <c r="J603" s="290"/>
      <c r="K603" s="290"/>
      <c r="L603" s="280"/>
      <c r="M603" s="280"/>
      <c r="N603" s="280"/>
      <c r="O603" s="280"/>
    </row>
    <row r="604" spans="1:26" ht="15.75" hidden="1" customHeight="1" x14ac:dyDescent="0.25">
      <c r="A604" s="287">
        <v>600</v>
      </c>
      <c r="B604" s="260"/>
      <c r="C604" s="260"/>
      <c r="D604" s="260"/>
      <c r="E604" s="260"/>
      <c r="F604" s="288"/>
      <c r="G604" s="288"/>
      <c r="H604" s="289"/>
      <c r="I604" s="260"/>
      <c r="J604" s="290"/>
      <c r="K604" s="290"/>
      <c r="L604" s="280"/>
      <c r="M604" s="280"/>
      <c r="N604" s="280"/>
      <c r="O604" s="280"/>
    </row>
    <row r="605" spans="1:26" ht="15.75" hidden="1" customHeight="1" x14ac:dyDescent="0.25">
      <c r="A605" s="287">
        <v>601</v>
      </c>
      <c r="B605" s="260"/>
      <c r="C605" s="260"/>
      <c r="D605" s="260"/>
      <c r="E605" s="260"/>
      <c r="F605" s="288"/>
      <c r="G605" s="288"/>
      <c r="H605" s="289"/>
      <c r="I605" s="260"/>
      <c r="J605" s="290"/>
      <c r="K605" s="290"/>
      <c r="L605" s="280"/>
      <c r="M605" s="280"/>
      <c r="N605" s="280"/>
      <c r="O605" s="280"/>
    </row>
    <row r="606" spans="1:26" ht="15.75" hidden="1" customHeight="1" x14ac:dyDescent="0.25">
      <c r="A606" s="287">
        <v>602</v>
      </c>
      <c r="B606" s="260"/>
      <c r="C606" s="260"/>
      <c r="D606" s="260"/>
      <c r="E606" s="260"/>
      <c r="F606" s="288"/>
      <c r="G606" s="288"/>
      <c r="H606" s="289"/>
      <c r="I606" s="260"/>
      <c r="J606" s="290"/>
      <c r="K606" s="290"/>
      <c r="L606" s="280"/>
      <c r="M606" s="280"/>
      <c r="N606" s="280"/>
      <c r="O606" s="280"/>
    </row>
    <row r="607" spans="1:26" ht="15.75" hidden="1" customHeight="1" x14ac:dyDescent="0.25">
      <c r="A607" s="287">
        <v>603</v>
      </c>
      <c r="B607" s="260"/>
      <c r="C607" s="260"/>
      <c r="D607" s="260"/>
      <c r="E607" s="260"/>
      <c r="F607" s="288"/>
      <c r="G607" s="288"/>
      <c r="H607" s="289"/>
      <c r="I607" s="260"/>
      <c r="J607" s="290"/>
      <c r="K607" s="290"/>
      <c r="L607" s="280"/>
      <c r="M607" s="280"/>
      <c r="N607" s="280"/>
      <c r="O607" s="280"/>
    </row>
    <row r="608" spans="1:26" ht="15.75" hidden="1" customHeight="1" x14ac:dyDescent="0.25">
      <c r="A608" s="287">
        <v>604</v>
      </c>
      <c r="B608" s="260"/>
      <c r="C608" s="260"/>
      <c r="D608" s="260"/>
      <c r="E608" s="260"/>
      <c r="F608" s="288"/>
      <c r="G608" s="288"/>
      <c r="H608" s="289"/>
      <c r="I608" s="260"/>
      <c r="J608" s="290"/>
      <c r="K608" s="290"/>
      <c r="L608" s="280"/>
      <c r="M608" s="280"/>
      <c r="N608" s="280"/>
      <c r="O608" s="280"/>
    </row>
    <row r="609" spans="1:26" ht="15.75" hidden="1" customHeight="1" x14ac:dyDescent="0.25">
      <c r="A609" s="287">
        <v>605</v>
      </c>
      <c r="B609" s="260"/>
      <c r="C609" s="260"/>
      <c r="D609" s="260"/>
      <c r="E609" s="260"/>
      <c r="F609" s="288"/>
      <c r="G609" s="288"/>
      <c r="H609" s="289"/>
      <c r="I609" s="260"/>
      <c r="J609" s="290"/>
      <c r="K609" s="290"/>
      <c r="L609" s="280"/>
      <c r="M609" s="280"/>
      <c r="N609" s="280"/>
      <c r="O609" s="280"/>
    </row>
    <row r="610" spans="1:26" ht="15.75" hidden="1" customHeight="1" x14ac:dyDescent="0.25">
      <c r="A610" s="287">
        <v>606</v>
      </c>
      <c r="B610" s="260"/>
      <c r="C610" s="260"/>
      <c r="D610" s="260"/>
      <c r="E610" s="260"/>
      <c r="F610" s="288"/>
      <c r="G610" s="288"/>
      <c r="H610" s="289"/>
      <c r="I610" s="260"/>
      <c r="J610" s="290"/>
      <c r="K610" s="290"/>
      <c r="L610" s="280"/>
      <c r="M610" s="280"/>
      <c r="N610" s="280"/>
      <c r="O610" s="280"/>
    </row>
    <row r="611" spans="1:26" ht="15.75" hidden="1" customHeight="1" x14ac:dyDescent="0.25">
      <c r="A611" s="287">
        <v>607</v>
      </c>
      <c r="B611" s="260"/>
      <c r="C611" s="260"/>
      <c r="D611" s="260"/>
      <c r="E611" s="260"/>
      <c r="F611" s="288"/>
      <c r="G611" s="288"/>
      <c r="H611" s="289"/>
      <c r="I611" s="260"/>
      <c r="J611" s="290"/>
      <c r="K611" s="290"/>
      <c r="L611" s="280"/>
      <c r="M611" s="280"/>
      <c r="N611" s="280"/>
      <c r="O611" s="280"/>
    </row>
    <row r="612" spans="1:26" ht="15.75" hidden="1" customHeight="1" x14ac:dyDescent="0.25">
      <c r="A612" s="287">
        <v>608</v>
      </c>
      <c r="B612" s="260"/>
      <c r="C612" s="260"/>
      <c r="D612" s="260"/>
      <c r="E612" s="260"/>
      <c r="F612" s="288"/>
      <c r="G612" s="288"/>
      <c r="H612" s="289"/>
      <c r="I612" s="260"/>
      <c r="J612" s="290"/>
      <c r="K612" s="290"/>
      <c r="L612" s="280"/>
      <c r="M612" s="280"/>
      <c r="N612" s="280"/>
      <c r="O612" s="280"/>
    </row>
    <row r="613" spans="1:26" ht="15.75" hidden="1" customHeight="1" x14ac:dyDescent="0.25">
      <c r="A613" s="287">
        <v>609</v>
      </c>
      <c r="B613" s="260"/>
      <c r="C613" s="260"/>
      <c r="D613" s="260"/>
      <c r="E613" s="260"/>
      <c r="F613" s="288"/>
      <c r="G613" s="288"/>
      <c r="H613" s="289"/>
      <c r="I613" s="260"/>
      <c r="J613" s="290"/>
      <c r="K613" s="290"/>
      <c r="L613" s="280"/>
      <c r="M613" s="280"/>
      <c r="N613" s="280"/>
      <c r="O613" s="280"/>
    </row>
    <row r="614" spans="1:26" ht="15.75" hidden="1" customHeight="1" x14ac:dyDescent="0.25">
      <c r="A614" s="287">
        <v>610</v>
      </c>
      <c r="B614" s="260"/>
      <c r="C614" s="260"/>
      <c r="D614" s="260"/>
      <c r="E614" s="260"/>
      <c r="F614" s="288"/>
      <c r="G614" s="288"/>
      <c r="H614" s="289"/>
      <c r="I614" s="260"/>
      <c r="J614" s="290"/>
      <c r="K614" s="290"/>
      <c r="L614" s="280"/>
      <c r="M614" s="280"/>
      <c r="N614" s="280"/>
      <c r="O614" s="280"/>
    </row>
    <row r="615" spans="1:26" ht="15.75" hidden="1" customHeight="1" x14ac:dyDescent="0.25">
      <c r="A615" s="287">
        <v>611</v>
      </c>
      <c r="B615" s="260"/>
      <c r="C615" s="260"/>
      <c r="D615" s="260"/>
      <c r="E615" s="260"/>
      <c r="F615" s="288"/>
      <c r="G615" s="288"/>
      <c r="H615" s="289"/>
      <c r="I615" s="260"/>
      <c r="J615" s="290"/>
      <c r="K615" s="290"/>
      <c r="L615" s="280"/>
      <c r="M615" s="280"/>
      <c r="N615" s="280"/>
      <c r="O615" s="280"/>
    </row>
    <row r="616" spans="1:26" ht="15.75" hidden="1" customHeight="1" x14ac:dyDescent="0.25">
      <c r="A616" s="287">
        <v>612</v>
      </c>
      <c r="B616" s="260"/>
      <c r="C616" s="260"/>
      <c r="D616" s="260"/>
      <c r="E616" s="260"/>
      <c r="F616" s="288"/>
      <c r="G616" s="288"/>
      <c r="H616" s="289"/>
      <c r="I616" s="260"/>
      <c r="J616" s="290"/>
      <c r="K616" s="290"/>
      <c r="L616" s="280"/>
      <c r="M616" s="280"/>
      <c r="N616" s="280"/>
      <c r="O616" s="280"/>
    </row>
    <row r="617" spans="1:26" ht="15.75" hidden="1" customHeight="1" x14ac:dyDescent="0.25">
      <c r="A617" s="287">
        <v>613</v>
      </c>
      <c r="B617" s="260"/>
      <c r="C617" s="260"/>
      <c r="D617" s="260"/>
      <c r="E617" s="260"/>
      <c r="F617" s="288"/>
      <c r="G617" s="288"/>
      <c r="H617" s="289"/>
      <c r="I617" s="260"/>
      <c r="J617" s="290"/>
      <c r="K617" s="290"/>
      <c r="L617" s="280"/>
      <c r="M617" s="280"/>
      <c r="N617" s="280"/>
      <c r="O617" s="280"/>
    </row>
    <row r="618" spans="1:26" ht="15.75" hidden="1" customHeight="1" x14ac:dyDescent="0.25">
      <c r="A618" s="287">
        <v>614</v>
      </c>
      <c r="B618" s="260"/>
      <c r="C618" s="260"/>
      <c r="D618" s="260"/>
      <c r="E618" s="260"/>
      <c r="F618" s="288"/>
      <c r="G618" s="288"/>
      <c r="H618" s="289"/>
      <c r="I618" s="260"/>
      <c r="J618" s="290"/>
      <c r="K618" s="290"/>
      <c r="L618" s="280"/>
      <c r="M618" s="280"/>
      <c r="N618" s="280"/>
      <c r="O618" s="280"/>
    </row>
    <row r="619" spans="1:26" ht="15.75" hidden="1" customHeight="1" x14ac:dyDescent="0.25">
      <c r="A619" s="287">
        <v>615</v>
      </c>
      <c r="B619" s="260"/>
      <c r="C619" s="260"/>
      <c r="D619" s="260"/>
      <c r="E619" s="260"/>
      <c r="F619" s="288"/>
      <c r="G619" s="288"/>
      <c r="H619" s="289"/>
      <c r="I619" s="260"/>
      <c r="J619" s="290"/>
      <c r="K619" s="290"/>
      <c r="L619" s="280"/>
      <c r="M619" s="280"/>
      <c r="N619" s="280"/>
      <c r="O619" s="280"/>
    </row>
    <row r="620" spans="1:26" ht="15.75" hidden="1" customHeight="1" x14ac:dyDescent="0.25">
      <c r="A620" s="287">
        <v>616</v>
      </c>
      <c r="B620" s="260"/>
      <c r="C620" s="260"/>
      <c r="D620" s="260"/>
      <c r="E620" s="260"/>
      <c r="F620" s="288"/>
      <c r="G620" s="288"/>
      <c r="H620" s="289"/>
      <c r="I620" s="260"/>
      <c r="J620" s="290"/>
      <c r="K620" s="290"/>
      <c r="L620" s="280"/>
      <c r="M620" s="280"/>
      <c r="N620" s="280"/>
      <c r="O620" s="280"/>
    </row>
    <row r="621" spans="1:26" ht="15.75" hidden="1" customHeight="1" x14ac:dyDescent="0.25">
      <c r="A621" s="287">
        <v>617</v>
      </c>
      <c r="B621" s="260"/>
      <c r="C621" s="260"/>
      <c r="D621" s="260"/>
      <c r="E621" s="260"/>
      <c r="F621" s="288"/>
      <c r="G621" s="288"/>
      <c r="H621" s="289"/>
      <c r="I621" s="260"/>
      <c r="J621" s="290"/>
      <c r="K621" s="290"/>
      <c r="L621" s="280"/>
      <c r="M621" s="280"/>
      <c r="N621" s="280"/>
      <c r="O621" s="280"/>
    </row>
    <row r="622" spans="1:26" ht="15.75" hidden="1" customHeight="1" x14ac:dyDescent="0.25">
      <c r="A622" s="287">
        <v>618</v>
      </c>
      <c r="B622" s="260"/>
      <c r="C622" s="260"/>
      <c r="D622" s="260"/>
      <c r="E622" s="260"/>
      <c r="F622" s="288"/>
      <c r="G622" s="288"/>
      <c r="H622" s="289"/>
      <c r="I622" s="260"/>
      <c r="J622" s="290"/>
      <c r="K622" s="290"/>
      <c r="L622" s="280"/>
      <c r="M622" s="280"/>
      <c r="N622" s="280"/>
      <c r="O622" s="280"/>
    </row>
    <row r="623" spans="1:26" ht="15.75" hidden="1" customHeight="1" x14ac:dyDescent="0.25">
      <c r="A623" s="287">
        <v>619</v>
      </c>
      <c r="B623" s="260"/>
      <c r="C623" s="260"/>
      <c r="D623" s="260"/>
      <c r="E623" s="260"/>
      <c r="F623" s="288"/>
      <c r="G623" s="288"/>
      <c r="H623" s="289"/>
      <c r="I623" s="260"/>
      <c r="J623" s="290"/>
      <c r="K623" s="290"/>
      <c r="L623" s="280"/>
      <c r="M623" s="280"/>
      <c r="N623" s="280"/>
      <c r="O623" s="280"/>
    </row>
    <row r="624" spans="1:26" ht="15.75" hidden="1" customHeight="1" x14ac:dyDescent="0.25">
      <c r="A624" s="287">
        <v>620</v>
      </c>
      <c r="B624" s="260"/>
      <c r="C624" s="260"/>
      <c r="D624" s="260"/>
      <c r="E624" s="260"/>
      <c r="F624" s="288"/>
      <c r="G624" s="288"/>
      <c r="H624" s="289"/>
      <c r="I624" s="260"/>
      <c r="J624" s="290"/>
      <c r="K624" s="290"/>
      <c r="L624" s="280"/>
      <c r="M624" s="280"/>
      <c r="N624" s="280"/>
      <c r="O624" s="280"/>
    </row>
    <row r="625" spans="1:26" ht="15.75" hidden="1" customHeight="1" x14ac:dyDescent="0.25">
      <c r="A625" s="287">
        <v>621</v>
      </c>
      <c r="B625" s="260"/>
      <c r="C625" s="260"/>
      <c r="D625" s="260"/>
      <c r="E625" s="260"/>
      <c r="F625" s="288"/>
      <c r="G625" s="288"/>
      <c r="H625" s="289"/>
      <c r="I625" s="260"/>
      <c r="J625" s="290"/>
      <c r="K625" s="290"/>
      <c r="L625" s="280"/>
      <c r="M625" s="280"/>
      <c r="N625" s="280"/>
      <c r="O625" s="280"/>
    </row>
    <row r="626" spans="1:26" ht="15.75" hidden="1" customHeight="1" x14ac:dyDescent="0.25">
      <c r="A626" s="287">
        <v>622</v>
      </c>
      <c r="B626" s="260"/>
      <c r="C626" s="260"/>
      <c r="D626" s="260"/>
      <c r="E626" s="260"/>
      <c r="F626" s="288"/>
      <c r="G626" s="288"/>
      <c r="H626" s="289"/>
      <c r="I626" s="260"/>
      <c r="J626" s="290"/>
      <c r="K626" s="290"/>
      <c r="L626" s="280"/>
      <c r="M626" s="280"/>
      <c r="N626" s="280"/>
      <c r="O626" s="280"/>
    </row>
    <row r="627" spans="1:26" ht="15.75" hidden="1" customHeight="1" x14ac:dyDescent="0.25">
      <c r="A627" s="287">
        <v>623</v>
      </c>
      <c r="B627" s="260"/>
      <c r="C627" s="260"/>
      <c r="D627" s="260"/>
      <c r="E627" s="260"/>
      <c r="F627" s="288"/>
      <c r="G627" s="288"/>
      <c r="H627" s="289"/>
      <c r="I627" s="260"/>
      <c r="J627" s="290"/>
      <c r="K627" s="290"/>
      <c r="L627" s="280"/>
      <c r="M627" s="280"/>
      <c r="N627" s="280"/>
      <c r="O627" s="280"/>
    </row>
    <row r="628" spans="1:26" ht="15.75" hidden="1" customHeight="1" x14ac:dyDescent="0.25">
      <c r="A628" s="287">
        <v>624</v>
      </c>
      <c r="B628" s="260"/>
      <c r="C628" s="260"/>
      <c r="D628" s="260"/>
      <c r="E628" s="260"/>
      <c r="F628" s="288"/>
      <c r="G628" s="288"/>
      <c r="H628" s="289"/>
      <c r="I628" s="260"/>
      <c r="J628" s="290"/>
      <c r="K628" s="290"/>
      <c r="L628" s="280"/>
      <c r="M628" s="280"/>
      <c r="N628" s="280"/>
      <c r="O628" s="280"/>
    </row>
    <row r="629" spans="1:26" ht="15.75" hidden="1" customHeight="1" x14ac:dyDescent="0.25">
      <c r="A629" s="287">
        <v>625</v>
      </c>
      <c r="B629" s="260"/>
      <c r="C629" s="260"/>
      <c r="D629" s="260"/>
      <c r="E629" s="260"/>
      <c r="F629" s="288"/>
      <c r="G629" s="288"/>
      <c r="H629" s="289"/>
      <c r="I629" s="260"/>
      <c r="J629" s="290"/>
      <c r="K629" s="290"/>
      <c r="L629" s="280"/>
      <c r="M629" s="280"/>
      <c r="N629" s="280"/>
      <c r="O629" s="280"/>
    </row>
    <row r="630" spans="1:26" ht="15.75" hidden="1" customHeight="1" x14ac:dyDescent="0.25">
      <c r="A630" s="287">
        <v>626</v>
      </c>
      <c r="B630" s="260"/>
      <c r="C630" s="260"/>
      <c r="D630" s="260"/>
      <c r="E630" s="260"/>
      <c r="F630" s="288"/>
      <c r="G630" s="288"/>
      <c r="H630" s="289"/>
      <c r="I630" s="260"/>
      <c r="J630" s="290"/>
      <c r="K630" s="290"/>
      <c r="L630" s="280"/>
      <c r="M630" s="280"/>
      <c r="N630" s="280"/>
      <c r="O630" s="280"/>
    </row>
    <row r="631" spans="1:26" ht="15.75" hidden="1" customHeight="1" x14ac:dyDescent="0.25">
      <c r="A631" s="287">
        <v>627</v>
      </c>
      <c r="B631" s="260"/>
      <c r="C631" s="260"/>
      <c r="D631" s="260"/>
      <c r="E631" s="260"/>
      <c r="F631" s="288"/>
      <c r="G631" s="288"/>
      <c r="H631" s="289"/>
      <c r="I631" s="260"/>
      <c r="J631" s="290"/>
      <c r="K631" s="290"/>
      <c r="L631" s="280"/>
      <c r="M631" s="280"/>
      <c r="N631" s="280"/>
      <c r="O631" s="280"/>
    </row>
    <row r="632" spans="1:26" ht="15.75" hidden="1" customHeight="1" x14ac:dyDescent="0.25">
      <c r="A632" s="287">
        <v>628</v>
      </c>
      <c r="B632" s="260"/>
      <c r="C632" s="260"/>
      <c r="D632" s="260"/>
      <c r="E632" s="260"/>
      <c r="F632" s="288"/>
      <c r="G632" s="288"/>
      <c r="H632" s="289"/>
      <c r="I632" s="260"/>
      <c r="J632" s="290"/>
      <c r="K632" s="290"/>
      <c r="L632" s="280"/>
      <c r="M632" s="280"/>
      <c r="N632" s="280"/>
      <c r="O632" s="280"/>
    </row>
    <row r="633" spans="1:26" ht="15.75" hidden="1" customHeight="1" x14ac:dyDescent="0.25">
      <c r="A633" s="287">
        <v>629</v>
      </c>
      <c r="B633" s="260"/>
      <c r="C633" s="260"/>
      <c r="D633" s="260"/>
      <c r="E633" s="260"/>
      <c r="F633" s="288"/>
      <c r="G633" s="288"/>
      <c r="H633" s="289"/>
      <c r="I633" s="260"/>
      <c r="J633" s="290"/>
      <c r="K633" s="290"/>
      <c r="L633" s="280"/>
      <c r="M633" s="280"/>
      <c r="N633" s="280"/>
      <c r="O633" s="280"/>
    </row>
    <row r="634" spans="1:26" ht="15.75" hidden="1" customHeight="1" x14ac:dyDescent="0.25">
      <c r="A634" s="287">
        <v>630</v>
      </c>
      <c r="B634" s="260"/>
      <c r="C634" s="260"/>
      <c r="D634" s="260"/>
      <c r="E634" s="260"/>
      <c r="F634" s="288"/>
      <c r="G634" s="288"/>
      <c r="H634" s="289"/>
      <c r="I634" s="260"/>
      <c r="J634" s="290"/>
      <c r="K634" s="290"/>
      <c r="L634" s="280"/>
      <c r="M634" s="280"/>
      <c r="N634" s="280"/>
      <c r="O634" s="280"/>
    </row>
    <row r="635" spans="1:26" ht="15.75" hidden="1" customHeight="1" x14ac:dyDescent="0.25">
      <c r="A635" s="287">
        <v>631</v>
      </c>
      <c r="B635" s="260"/>
      <c r="C635" s="260"/>
      <c r="D635" s="260"/>
      <c r="E635" s="260"/>
      <c r="F635" s="288"/>
      <c r="G635" s="288"/>
      <c r="H635" s="289"/>
      <c r="I635" s="260"/>
      <c r="J635" s="290"/>
      <c r="K635" s="290"/>
      <c r="L635" s="280"/>
      <c r="M635" s="280"/>
      <c r="N635" s="280"/>
      <c r="O635" s="280"/>
    </row>
    <row r="636" spans="1:26" ht="15.75" hidden="1" customHeight="1" x14ac:dyDescent="0.25">
      <c r="A636" s="287">
        <v>632</v>
      </c>
      <c r="B636" s="260"/>
      <c r="C636" s="260"/>
      <c r="D636" s="260"/>
      <c r="E636" s="260"/>
      <c r="F636" s="288"/>
      <c r="G636" s="288"/>
      <c r="H636" s="289"/>
      <c r="I636" s="260"/>
      <c r="J636" s="290"/>
      <c r="K636" s="290"/>
      <c r="L636" s="280"/>
      <c r="M636" s="280"/>
      <c r="N636" s="280"/>
      <c r="O636" s="280"/>
    </row>
    <row r="637" spans="1:26" ht="15.75" hidden="1" customHeight="1" x14ac:dyDescent="0.25">
      <c r="A637" s="287">
        <v>633</v>
      </c>
      <c r="B637" s="260"/>
      <c r="C637" s="260"/>
      <c r="D637" s="260"/>
      <c r="E637" s="260"/>
      <c r="F637" s="288"/>
      <c r="G637" s="288"/>
      <c r="H637" s="289"/>
      <c r="I637" s="260"/>
      <c r="J637" s="290"/>
      <c r="K637" s="290"/>
      <c r="L637" s="280"/>
      <c r="M637" s="280"/>
      <c r="N637" s="280"/>
      <c r="O637" s="280"/>
    </row>
    <row r="638" spans="1:26" ht="15.75" hidden="1" customHeight="1" x14ac:dyDescent="0.25">
      <c r="A638" s="287">
        <v>634</v>
      </c>
      <c r="B638" s="260"/>
      <c r="C638" s="260"/>
      <c r="D638" s="260"/>
      <c r="E638" s="260"/>
      <c r="F638" s="288"/>
      <c r="G638" s="288"/>
      <c r="H638" s="289"/>
      <c r="I638" s="260"/>
      <c r="J638" s="290"/>
      <c r="K638" s="290"/>
      <c r="L638" s="280"/>
      <c r="M638" s="280"/>
      <c r="N638" s="280"/>
      <c r="O638" s="280"/>
    </row>
    <row r="639" spans="1:26" ht="15.75" hidden="1" customHeight="1" x14ac:dyDescent="0.25">
      <c r="A639" s="287">
        <v>635</v>
      </c>
      <c r="B639" s="260"/>
      <c r="C639" s="260"/>
      <c r="D639" s="260"/>
      <c r="E639" s="260"/>
      <c r="F639" s="288"/>
      <c r="G639" s="288"/>
      <c r="H639" s="289"/>
      <c r="I639" s="260"/>
      <c r="J639" s="290"/>
      <c r="K639" s="290"/>
      <c r="L639" s="280"/>
      <c r="M639" s="280"/>
      <c r="N639" s="280"/>
      <c r="O639" s="280"/>
    </row>
    <row r="640" spans="1:26" ht="15.75" hidden="1" customHeight="1" x14ac:dyDescent="0.25">
      <c r="A640" s="287">
        <v>636</v>
      </c>
      <c r="B640" s="260"/>
      <c r="C640" s="260"/>
      <c r="D640" s="260"/>
      <c r="E640" s="260"/>
      <c r="F640" s="288"/>
      <c r="G640" s="288"/>
      <c r="H640" s="289"/>
      <c r="I640" s="260"/>
      <c r="J640" s="290"/>
      <c r="K640" s="290"/>
      <c r="L640" s="280"/>
      <c r="M640" s="280"/>
      <c r="N640" s="280"/>
      <c r="O640" s="280"/>
    </row>
    <row r="641" spans="1:26" ht="15.75" hidden="1" customHeight="1" x14ac:dyDescent="0.25">
      <c r="A641" s="287">
        <v>637</v>
      </c>
      <c r="B641" s="260"/>
      <c r="C641" s="260"/>
      <c r="D641" s="260"/>
      <c r="E641" s="260"/>
      <c r="F641" s="288"/>
      <c r="G641" s="288"/>
      <c r="H641" s="289"/>
      <c r="I641" s="260"/>
      <c r="J641" s="290"/>
      <c r="K641" s="290"/>
      <c r="L641" s="280"/>
      <c r="M641" s="280"/>
      <c r="N641" s="280"/>
      <c r="O641" s="280"/>
    </row>
    <row r="642" spans="1:26" ht="15.75" hidden="1" customHeight="1" x14ac:dyDescent="0.25">
      <c r="A642" s="287">
        <v>638</v>
      </c>
      <c r="B642" s="260"/>
      <c r="C642" s="260"/>
      <c r="D642" s="260"/>
      <c r="E642" s="260"/>
      <c r="F642" s="288"/>
      <c r="G642" s="288"/>
      <c r="H642" s="289"/>
      <c r="I642" s="260"/>
      <c r="J642" s="290"/>
      <c r="K642" s="290"/>
      <c r="L642" s="280"/>
      <c r="M642" s="280"/>
      <c r="N642" s="280"/>
      <c r="O642" s="280"/>
    </row>
    <row r="643" spans="1:26" ht="15.75" hidden="1" customHeight="1" x14ac:dyDescent="0.25">
      <c r="A643" s="287">
        <v>639</v>
      </c>
      <c r="B643" s="260"/>
      <c r="C643" s="260"/>
      <c r="D643" s="260"/>
      <c r="E643" s="260"/>
      <c r="F643" s="288"/>
      <c r="G643" s="288"/>
      <c r="H643" s="289"/>
      <c r="I643" s="260"/>
      <c r="J643" s="290"/>
      <c r="K643" s="290"/>
      <c r="L643" s="280"/>
      <c r="M643" s="280"/>
      <c r="N643" s="280"/>
      <c r="O643" s="280"/>
    </row>
    <row r="644" spans="1:26" ht="15.75" hidden="1" customHeight="1" x14ac:dyDescent="0.25">
      <c r="A644" s="287">
        <v>640</v>
      </c>
      <c r="B644" s="260"/>
      <c r="C644" s="260"/>
      <c r="D644" s="260"/>
      <c r="E644" s="260"/>
      <c r="F644" s="288"/>
      <c r="G644" s="288"/>
      <c r="H644" s="289"/>
      <c r="I644" s="260"/>
      <c r="J644" s="290"/>
      <c r="K644" s="290"/>
      <c r="L644" s="280"/>
      <c r="M644" s="280"/>
      <c r="N644" s="280"/>
      <c r="O644" s="280"/>
    </row>
    <row r="645" spans="1:26" ht="15.75" hidden="1" customHeight="1" x14ac:dyDescent="0.25">
      <c r="A645" s="287">
        <v>641</v>
      </c>
      <c r="B645" s="260"/>
      <c r="C645" s="260"/>
      <c r="D645" s="260"/>
      <c r="E645" s="260"/>
      <c r="F645" s="288"/>
      <c r="G645" s="288"/>
      <c r="H645" s="289"/>
      <c r="I645" s="260"/>
      <c r="J645" s="290"/>
      <c r="K645" s="290"/>
      <c r="L645" s="280"/>
      <c r="M645" s="280"/>
      <c r="N645" s="280"/>
      <c r="O645" s="280"/>
    </row>
    <row r="646" spans="1:26" ht="15.75" hidden="1" customHeight="1" x14ac:dyDescent="0.25">
      <c r="A646" s="287">
        <v>642</v>
      </c>
      <c r="B646" s="260"/>
      <c r="C646" s="260"/>
      <c r="D646" s="260"/>
      <c r="E646" s="260"/>
      <c r="F646" s="288"/>
      <c r="G646" s="288"/>
      <c r="H646" s="289"/>
      <c r="I646" s="260"/>
      <c r="J646" s="290"/>
      <c r="K646" s="290"/>
      <c r="L646" s="280"/>
      <c r="M646" s="280"/>
      <c r="N646" s="280"/>
      <c r="O646" s="280"/>
    </row>
    <row r="647" spans="1:26" ht="15.75" hidden="1" customHeight="1" x14ac:dyDescent="0.25">
      <c r="A647" s="287">
        <v>643</v>
      </c>
      <c r="B647" s="260"/>
      <c r="C647" s="260"/>
      <c r="D647" s="260"/>
      <c r="E647" s="260"/>
      <c r="F647" s="288"/>
      <c r="G647" s="288"/>
      <c r="H647" s="289"/>
      <c r="I647" s="260"/>
      <c r="J647" s="290"/>
      <c r="K647" s="290"/>
      <c r="L647" s="280"/>
      <c r="M647" s="280"/>
      <c r="N647" s="280"/>
      <c r="O647" s="280"/>
    </row>
    <row r="648" spans="1:26" ht="15.75" hidden="1" customHeight="1" x14ac:dyDescent="0.25">
      <c r="A648" s="287">
        <v>644</v>
      </c>
      <c r="B648" s="260"/>
      <c r="C648" s="260"/>
      <c r="D648" s="260"/>
      <c r="E648" s="260"/>
      <c r="F648" s="288"/>
      <c r="G648" s="288"/>
      <c r="H648" s="289"/>
      <c r="I648" s="260"/>
      <c r="J648" s="290"/>
      <c r="K648" s="290"/>
      <c r="L648" s="280"/>
      <c r="M648" s="280"/>
      <c r="N648" s="280"/>
      <c r="O648" s="280"/>
    </row>
    <row r="649" spans="1:26" ht="15.75" hidden="1" customHeight="1" x14ac:dyDescent="0.25">
      <c r="A649" s="287">
        <v>645</v>
      </c>
      <c r="B649" s="260"/>
      <c r="C649" s="260"/>
      <c r="D649" s="260"/>
      <c r="E649" s="260"/>
      <c r="F649" s="288"/>
      <c r="G649" s="288"/>
      <c r="H649" s="289"/>
      <c r="I649" s="260"/>
      <c r="J649" s="290"/>
      <c r="K649" s="290"/>
      <c r="L649" s="280"/>
      <c r="M649" s="280"/>
      <c r="N649" s="280"/>
      <c r="O649" s="280"/>
    </row>
    <row r="650" spans="1:26" ht="15.75" hidden="1" customHeight="1" x14ac:dyDescent="0.25">
      <c r="A650" s="287">
        <v>646</v>
      </c>
      <c r="B650" s="260"/>
      <c r="C650" s="260"/>
      <c r="D650" s="260"/>
      <c r="E650" s="260"/>
      <c r="F650" s="288"/>
      <c r="G650" s="288"/>
      <c r="H650" s="289"/>
      <c r="I650" s="260"/>
      <c r="J650" s="290"/>
      <c r="K650" s="290"/>
      <c r="L650" s="280"/>
      <c r="M650" s="280"/>
      <c r="N650" s="280"/>
      <c r="O650" s="280"/>
    </row>
    <row r="651" spans="1:26" ht="15.75" hidden="1" customHeight="1" x14ac:dyDescent="0.25">
      <c r="A651" s="287">
        <v>647</v>
      </c>
      <c r="B651" s="260"/>
      <c r="C651" s="260"/>
      <c r="D651" s="260"/>
      <c r="E651" s="260"/>
      <c r="F651" s="288"/>
      <c r="G651" s="288"/>
      <c r="H651" s="289"/>
      <c r="I651" s="260"/>
      <c r="J651" s="290"/>
      <c r="K651" s="290"/>
      <c r="L651" s="280"/>
      <c r="M651" s="280"/>
      <c r="N651" s="280"/>
      <c r="O651" s="280"/>
    </row>
    <row r="652" spans="1:26" ht="15.75" hidden="1" customHeight="1" x14ac:dyDescent="0.25">
      <c r="A652" s="287">
        <v>648</v>
      </c>
      <c r="B652" s="260"/>
      <c r="C652" s="260"/>
      <c r="D652" s="260"/>
      <c r="E652" s="260"/>
      <c r="F652" s="288"/>
      <c r="G652" s="288"/>
      <c r="H652" s="289"/>
      <c r="I652" s="260"/>
      <c r="J652" s="290"/>
      <c r="K652" s="290"/>
      <c r="L652" s="280"/>
      <c r="M652" s="280"/>
      <c r="N652" s="280"/>
      <c r="O652" s="280"/>
    </row>
    <row r="653" spans="1:26" ht="15.75" hidden="1" customHeight="1" x14ac:dyDescent="0.25">
      <c r="A653" s="287">
        <v>649</v>
      </c>
      <c r="B653" s="260"/>
      <c r="C653" s="260"/>
      <c r="D653" s="260"/>
      <c r="E653" s="260"/>
      <c r="F653" s="288"/>
      <c r="G653" s="288"/>
      <c r="H653" s="289"/>
      <c r="I653" s="260"/>
      <c r="J653" s="290"/>
      <c r="K653" s="290"/>
      <c r="L653" s="280"/>
      <c r="M653" s="280"/>
      <c r="N653" s="280"/>
      <c r="O653" s="280"/>
    </row>
    <row r="654" spans="1:26" ht="15.75" hidden="1" customHeight="1" x14ac:dyDescent="0.25">
      <c r="A654" s="287">
        <v>650</v>
      </c>
      <c r="B654" s="260"/>
      <c r="C654" s="260"/>
      <c r="D654" s="260"/>
      <c r="E654" s="260"/>
      <c r="F654" s="288"/>
      <c r="G654" s="288"/>
      <c r="H654" s="289"/>
      <c r="I654" s="260"/>
      <c r="J654" s="290"/>
      <c r="K654" s="290"/>
      <c r="L654" s="280"/>
      <c r="M654" s="280"/>
      <c r="N654" s="280"/>
      <c r="O654" s="280"/>
    </row>
    <row r="655" spans="1:26" ht="15.75" hidden="1" customHeight="1" x14ac:dyDescent="0.25">
      <c r="A655" s="287">
        <v>651</v>
      </c>
      <c r="B655" s="260"/>
      <c r="C655" s="260"/>
      <c r="D655" s="260"/>
      <c r="E655" s="260"/>
      <c r="F655" s="288"/>
      <c r="G655" s="288"/>
      <c r="H655" s="289"/>
      <c r="I655" s="260"/>
      <c r="J655" s="290"/>
      <c r="K655" s="290"/>
      <c r="L655" s="280"/>
      <c r="M655" s="280"/>
      <c r="N655" s="280"/>
      <c r="O655" s="280"/>
    </row>
    <row r="656" spans="1:26" ht="15.75" hidden="1" customHeight="1" x14ac:dyDescent="0.25">
      <c r="A656" s="287">
        <v>652</v>
      </c>
      <c r="B656" s="260"/>
      <c r="C656" s="260"/>
      <c r="D656" s="260"/>
      <c r="E656" s="260"/>
      <c r="F656" s="288"/>
      <c r="G656" s="288"/>
      <c r="H656" s="289"/>
      <c r="I656" s="260"/>
      <c r="J656" s="290"/>
      <c r="K656" s="290"/>
      <c r="L656" s="280"/>
      <c r="M656" s="280"/>
      <c r="N656" s="280"/>
      <c r="O656" s="280"/>
    </row>
    <row r="657" spans="1:26" ht="15.75" hidden="1" customHeight="1" x14ac:dyDescent="0.25">
      <c r="A657" s="287">
        <v>653</v>
      </c>
      <c r="B657" s="260"/>
      <c r="C657" s="260"/>
      <c r="D657" s="260"/>
      <c r="E657" s="260"/>
      <c r="F657" s="288"/>
      <c r="G657" s="288"/>
      <c r="H657" s="289"/>
      <c r="I657" s="260"/>
      <c r="J657" s="290"/>
      <c r="K657" s="290"/>
      <c r="L657" s="280"/>
      <c r="M657" s="280"/>
      <c r="N657" s="280"/>
      <c r="O657" s="280"/>
    </row>
    <row r="658" spans="1:26" ht="15.75" hidden="1" customHeight="1" x14ac:dyDescent="0.25">
      <c r="A658" s="287">
        <v>654</v>
      </c>
      <c r="B658" s="260"/>
      <c r="C658" s="260"/>
      <c r="D658" s="260"/>
      <c r="E658" s="260"/>
      <c r="F658" s="288"/>
      <c r="G658" s="288"/>
      <c r="H658" s="289"/>
      <c r="I658" s="260"/>
      <c r="J658" s="290"/>
      <c r="K658" s="290"/>
      <c r="L658" s="280"/>
      <c r="M658" s="280"/>
      <c r="N658" s="280"/>
      <c r="O658" s="280"/>
    </row>
    <row r="659" spans="1:26" ht="15.75" hidden="1" customHeight="1" x14ac:dyDescent="0.25">
      <c r="A659" s="287">
        <v>655</v>
      </c>
      <c r="B659" s="260"/>
      <c r="C659" s="260"/>
      <c r="D659" s="260"/>
      <c r="E659" s="260"/>
      <c r="F659" s="288"/>
      <c r="G659" s="288"/>
      <c r="H659" s="289"/>
      <c r="I659" s="260"/>
      <c r="J659" s="290"/>
      <c r="K659" s="290"/>
      <c r="L659" s="280"/>
      <c r="M659" s="280"/>
      <c r="N659" s="280"/>
      <c r="O659" s="280"/>
    </row>
    <row r="660" spans="1:26" ht="15.75" hidden="1" customHeight="1" x14ac:dyDescent="0.25">
      <c r="A660" s="287">
        <v>656</v>
      </c>
      <c r="B660" s="260"/>
      <c r="C660" s="260"/>
      <c r="D660" s="260"/>
      <c r="E660" s="260"/>
      <c r="F660" s="288"/>
      <c r="G660" s="288"/>
      <c r="H660" s="289"/>
      <c r="I660" s="260"/>
      <c r="J660" s="290"/>
      <c r="K660" s="290"/>
      <c r="L660" s="280"/>
      <c r="M660" s="280"/>
      <c r="N660" s="280"/>
      <c r="O660" s="280"/>
    </row>
    <row r="661" spans="1:26" ht="15.75" hidden="1" customHeight="1" x14ac:dyDescent="0.25">
      <c r="A661" s="287">
        <v>657</v>
      </c>
      <c r="B661" s="260"/>
      <c r="C661" s="260"/>
      <c r="D661" s="260"/>
      <c r="E661" s="260"/>
      <c r="F661" s="288"/>
      <c r="G661" s="288"/>
      <c r="H661" s="289"/>
      <c r="I661" s="260"/>
      <c r="J661" s="290"/>
      <c r="K661" s="290"/>
      <c r="L661" s="280"/>
      <c r="M661" s="280"/>
      <c r="N661" s="280"/>
      <c r="O661" s="280"/>
    </row>
    <row r="662" spans="1:26" ht="15.75" hidden="1" customHeight="1" x14ac:dyDescent="0.25">
      <c r="A662" s="287">
        <v>658</v>
      </c>
      <c r="B662" s="260"/>
      <c r="C662" s="260"/>
      <c r="D662" s="260"/>
      <c r="E662" s="260"/>
      <c r="F662" s="288"/>
      <c r="G662" s="288"/>
      <c r="H662" s="289"/>
      <c r="I662" s="260"/>
      <c r="J662" s="290"/>
      <c r="K662" s="290"/>
      <c r="L662" s="280"/>
      <c r="M662" s="280"/>
      <c r="N662" s="280"/>
      <c r="O662" s="280"/>
    </row>
    <row r="663" spans="1:26" ht="15.75" hidden="1" customHeight="1" x14ac:dyDescent="0.25">
      <c r="A663" s="287">
        <v>659</v>
      </c>
      <c r="B663" s="260"/>
      <c r="C663" s="260"/>
      <c r="D663" s="260"/>
      <c r="E663" s="260"/>
      <c r="F663" s="288"/>
      <c r="G663" s="288"/>
      <c r="H663" s="289"/>
      <c r="I663" s="260"/>
      <c r="J663" s="290"/>
      <c r="K663" s="290"/>
      <c r="L663" s="280"/>
      <c r="M663" s="280"/>
      <c r="N663" s="280"/>
      <c r="O663" s="280"/>
    </row>
    <row r="664" spans="1:26" ht="15.75" hidden="1" customHeight="1" x14ac:dyDescent="0.25">
      <c r="A664" s="287">
        <v>660</v>
      </c>
      <c r="B664" s="260"/>
      <c r="C664" s="260"/>
      <c r="D664" s="260"/>
      <c r="E664" s="260"/>
      <c r="F664" s="288"/>
      <c r="G664" s="288"/>
      <c r="H664" s="289"/>
      <c r="I664" s="260"/>
      <c r="J664" s="290"/>
      <c r="K664" s="290"/>
      <c r="L664" s="280"/>
      <c r="M664" s="280"/>
      <c r="N664" s="280"/>
      <c r="O664" s="280"/>
    </row>
    <row r="665" spans="1:26" ht="15.75" hidden="1" customHeight="1" x14ac:dyDescent="0.25">
      <c r="A665" s="287">
        <v>661</v>
      </c>
      <c r="B665" s="260"/>
      <c r="C665" s="260"/>
      <c r="D665" s="260"/>
      <c r="E665" s="260"/>
      <c r="F665" s="288"/>
      <c r="G665" s="288"/>
      <c r="H665" s="289"/>
      <c r="I665" s="260"/>
      <c r="J665" s="290"/>
      <c r="K665" s="290"/>
      <c r="L665" s="280"/>
      <c r="M665" s="280"/>
      <c r="N665" s="280"/>
      <c r="O665" s="280"/>
    </row>
    <row r="666" spans="1:26" ht="15.75" hidden="1" customHeight="1" x14ac:dyDescent="0.25">
      <c r="A666" s="287">
        <v>662</v>
      </c>
      <c r="B666" s="260"/>
      <c r="C666" s="260"/>
      <c r="D666" s="260"/>
      <c r="E666" s="260"/>
      <c r="F666" s="288"/>
      <c r="G666" s="288"/>
      <c r="H666" s="289"/>
      <c r="I666" s="260"/>
      <c r="J666" s="290"/>
      <c r="K666" s="290"/>
      <c r="L666" s="280"/>
      <c r="M666" s="280"/>
      <c r="N666" s="280"/>
      <c r="O666" s="280"/>
    </row>
    <row r="667" spans="1:26" ht="15.75" hidden="1" customHeight="1" x14ac:dyDescent="0.25">
      <c r="A667" s="287">
        <v>663</v>
      </c>
      <c r="B667" s="260"/>
      <c r="C667" s="260"/>
      <c r="D667" s="260"/>
      <c r="E667" s="260"/>
      <c r="F667" s="288"/>
      <c r="G667" s="288"/>
      <c r="H667" s="289"/>
      <c r="I667" s="260"/>
      <c r="J667" s="290"/>
      <c r="K667" s="290"/>
      <c r="L667" s="280"/>
      <c r="M667" s="280"/>
      <c r="N667" s="280"/>
      <c r="O667" s="280"/>
    </row>
    <row r="668" spans="1:26" ht="15.75" hidden="1" customHeight="1" x14ac:dyDescent="0.25">
      <c r="A668" s="287">
        <v>664</v>
      </c>
      <c r="B668" s="260"/>
      <c r="C668" s="260"/>
      <c r="D668" s="260"/>
      <c r="E668" s="260"/>
      <c r="F668" s="288"/>
      <c r="G668" s="288"/>
      <c r="H668" s="289"/>
      <c r="I668" s="260"/>
      <c r="J668" s="290"/>
      <c r="K668" s="290"/>
      <c r="L668" s="280"/>
      <c r="M668" s="280"/>
      <c r="N668" s="280"/>
      <c r="O668" s="280"/>
    </row>
    <row r="669" spans="1:26" ht="15.75" hidden="1" customHeight="1" x14ac:dyDescent="0.25">
      <c r="A669" s="287">
        <v>665</v>
      </c>
      <c r="B669" s="260"/>
      <c r="C669" s="260"/>
      <c r="D669" s="260"/>
      <c r="E669" s="260"/>
      <c r="F669" s="288"/>
      <c r="G669" s="288"/>
      <c r="H669" s="289"/>
      <c r="I669" s="260"/>
      <c r="J669" s="290"/>
      <c r="K669" s="290"/>
      <c r="L669" s="280"/>
      <c r="M669" s="280"/>
      <c r="N669" s="280"/>
      <c r="O669" s="280"/>
    </row>
    <row r="670" spans="1:26" ht="15.75" hidden="1" customHeight="1" x14ac:dyDescent="0.25">
      <c r="A670" s="287">
        <v>666</v>
      </c>
      <c r="B670" s="260"/>
      <c r="C670" s="260"/>
      <c r="D670" s="260"/>
      <c r="E670" s="260"/>
      <c r="F670" s="288"/>
      <c r="G670" s="288"/>
      <c r="H670" s="289"/>
      <c r="I670" s="260"/>
      <c r="J670" s="290"/>
      <c r="K670" s="290"/>
      <c r="L670" s="280"/>
      <c r="M670" s="280"/>
      <c r="N670" s="280"/>
      <c r="O670" s="280"/>
    </row>
    <row r="671" spans="1:26" ht="15.75" hidden="1" customHeight="1" x14ac:dyDescent="0.25">
      <c r="A671" s="287">
        <v>667</v>
      </c>
      <c r="B671" s="260"/>
      <c r="C671" s="260"/>
      <c r="D671" s="260"/>
      <c r="E671" s="260"/>
      <c r="F671" s="288"/>
      <c r="G671" s="288"/>
      <c r="H671" s="289"/>
      <c r="I671" s="260"/>
      <c r="J671" s="290"/>
      <c r="K671" s="290"/>
      <c r="L671" s="280"/>
      <c r="M671" s="280"/>
      <c r="N671" s="280"/>
      <c r="O671" s="280"/>
    </row>
    <row r="672" spans="1:26" ht="15.75" hidden="1" customHeight="1" x14ac:dyDescent="0.25">
      <c r="A672" s="287">
        <v>668</v>
      </c>
      <c r="B672" s="260"/>
      <c r="C672" s="260"/>
      <c r="D672" s="260"/>
      <c r="E672" s="260"/>
      <c r="F672" s="288"/>
      <c r="G672" s="288"/>
      <c r="H672" s="289"/>
      <c r="I672" s="260"/>
      <c r="J672" s="290"/>
      <c r="K672" s="290"/>
      <c r="L672" s="280"/>
      <c r="M672" s="280"/>
      <c r="N672" s="280"/>
      <c r="O672" s="280"/>
    </row>
    <row r="673" spans="1:26" ht="15.75" hidden="1" customHeight="1" x14ac:dyDescent="0.25">
      <c r="A673" s="287">
        <v>669</v>
      </c>
      <c r="B673" s="260"/>
      <c r="C673" s="260"/>
      <c r="D673" s="260"/>
      <c r="E673" s="260"/>
      <c r="F673" s="288"/>
      <c r="G673" s="288"/>
      <c r="H673" s="289"/>
      <c r="I673" s="260"/>
      <c r="J673" s="290"/>
      <c r="K673" s="290"/>
      <c r="L673" s="280"/>
      <c r="M673" s="280"/>
      <c r="N673" s="280"/>
      <c r="O673" s="280"/>
    </row>
    <row r="674" spans="1:26" ht="15.75" hidden="1" customHeight="1" x14ac:dyDescent="0.25">
      <c r="A674" s="287">
        <v>670</v>
      </c>
      <c r="B674" s="260"/>
      <c r="C674" s="260"/>
      <c r="D674" s="260"/>
      <c r="E674" s="260"/>
      <c r="F674" s="288"/>
      <c r="G674" s="288"/>
      <c r="H674" s="289"/>
      <c r="I674" s="260"/>
      <c r="J674" s="290"/>
      <c r="K674" s="290"/>
      <c r="L674" s="280"/>
      <c r="M674" s="280"/>
      <c r="N674" s="280"/>
      <c r="O674" s="280"/>
    </row>
    <row r="675" spans="1:26" ht="15.75" hidden="1" customHeight="1" x14ac:dyDescent="0.25">
      <c r="A675" s="287">
        <v>671</v>
      </c>
      <c r="B675" s="260"/>
      <c r="C675" s="260"/>
      <c r="D675" s="260"/>
      <c r="E675" s="260"/>
      <c r="F675" s="288"/>
      <c r="G675" s="288"/>
      <c r="H675" s="289"/>
      <c r="I675" s="260"/>
      <c r="J675" s="290"/>
      <c r="K675" s="290"/>
      <c r="L675" s="280"/>
      <c r="M675" s="280"/>
      <c r="N675" s="280"/>
      <c r="O675" s="280"/>
    </row>
    <row r="676" spans="1:26" ht="15.75" hidden="1" customHeight="1" x14ac:dyDescent="0.25">
      <c r="A676" s="287">
        <v>672</v>
      </c>
      <c r="B676" s="260"/>
      <c r="C676" s="260"/>
      <c r="D676" s="260"/>
      <c r="E676" s="260"/>
      <c r="F676" s="288"/>
      <c r="G676" s="288"/>
      <c r="H676" s="289"/>
      <c r="I676" s="260"/>
      <c r="J676" s="290"/>
      <c r="K676" s="290"/>
      <c r="L676" s="280"/>
      <c r="M676" s="280"/>
      <c r="N676" s="280"/>
      <c r="O676" s="280"/>
    </row>
    <row r="677" spans="1:26" ht="15.75" hidden="1" customHeight="1" x14ac:dyDescent="0.25">
      <c r="A677" s="287">
        <v>673</v>
      </c>
      <c r="B677" s="260"/>
      <c r="C677" s="260"/>
      <c r="D677" s="260"/>
      <c r="E677" s="260"/>
      <c r="F677" s="288"/>
      <c r="G677" s="288"/>
      <c r="H677" s="289"/>
      <c r="I677" s="260"/>
      <c r="J677" s="290"/>
      <c r="K677" s="290"/>
      <c r="L677" s="280"/>
      <c r="M677" s="280"/>
      <c r="N677" s="280"/>
      <c r="O677" s="280"/>
    </row>
    <row r="678" spans="1:26" ht="15.75" hidden="1" customHeight="1" x14ac:dyDescent="0.25">
      <c r="A678" s="287">
        <v>674</v>
      </c>
      <c r="B678" s="260"/>
      <c r="C678" s="260"/>
      <c r="D678" s="260"/>
      <c r="E678" s="260"/>
      <c r="F678" s="288"/>
      <c r="G678" s="288"/>
      <c r="H678" s="289"/>
      <c r="I678" s="260"/>
      <c r="J678" s="290"/>
      <c r="K678" s="290"/>
      <c r="L678" s="280"/>
      <c r="M678" s="280"/>
      <c r="N678" s="280"/>
      <c r="O678" s="280"/>
    </row>
    <row r="679" spans="1:26" ht="15.75" hidden="1" customHeight="1" x14ac:dyDescent="0.25">
      <c r="A679" s="287">
        <v>675</v>
      </c>
      <c r="B679" s="260"/>
      <c r="C679" s="260"/>
      <c r="D679" s="260"/>
      <c r="E679" s="260"/>
      <c r="F679" s="288"/>
      <c r="G679" s="288"/>
      <c r="H679" s="289"/>
      <c r="I679" s="260"/>
      <c r="J679" s="290"/>
      <c r="K679" s="290"/>
      <c r="L679" s="280"/>
      <c r="M679" s="280"/>
      <c r="N679" s="280"/>
      <c r="O679" s="280"/>
    </row>
    <row r="680" spans="1:26" ht="15.75" hidden="1" customHeight="1" x14ac:dyDescent="0.25">
      <c r="A680" s="287">
        <v>676</v>
      </c>
      <c r="B680" s="260"/>
      <c r="C680" s="260"/>
      <c r="D680" s="260"/>
      <c r="E680" s="260"/>
      <c r="F680" s="288"/>
      <c r="G680" s="288"/>
      <c r="H680" s="289"/>
      <c r="I680" s="260"/>
      <c r="J680" s="290"/>
      <c r="K680" s="290"/>
      <c r="L680" s="280"/>
      <c r="M680" s="280"/>
      <c r="N680" s="280"/>
      <c r="O680" s="280"/>
    </row>
    <row r="681" spans="1:26" ht="15.75" hidden="1" customHeight="1" x14ac:dyDescent="0.25">
      <c r="A681" s="287">
        <v>677</v>
      </c>
      <c r="B681" s="260"/>
      <c r="C681" s="260"/>
      <c r="D681" s="260"/>
      <c r="E681" s="260"/>
      <c r="F681" s="288"/>
      <c r="G681" s="288"/>
      <c r="H681" s="289"/>
      <c r="I681" s="260"/>
      <c r="J681" s="290"/>
      <c r="K681" s="290"/>
      <c r="L681" s="280"/>
      <c r="M681" s="280"/>
      <c r="N681" s="280"/>
      <c r="O681" s="280"/>
    </row>
    <row r="682" spans="1:26" ht="15.75" hidden="1" customHeight="1" x14ac:dyDescent="0.25">
      <c r="A682" s="287">
        <v>678</v>
      </c>
      <c r="B682" s="260"/>
      <c r="C682" s="260"/>
      <c r="D682" s="260"/>
      <c r="E682" s="260"/>
      <c r="F682" s="288"/>
      <c r="G682" s="288"/>
      <c r="H682" s="289"/>
      <c r="I682" s="260"/>
      <c r="J682" s="290"/>
      <c r="K682" s="290"/>
      <c r="L682" s="280"/>
      <c r="M682" s="280"/>
      <c r="N682" s="280"/>
      <c r="O682" s="280"/>
    </row>
    <row r="683" spans="1:26" ht="15.75" hidden="1" customHeight="1" x14ac:dyDescent="0.25">
      <c r="A683" s="287">
        <v>679</v>
      </c>
      <c r="B683" s="260"/>
      <c r="C683" s="260"/>
      <c r="D683" s="260"/>
      <c r="E683" s="260"/>
      <c r="F683" s="288"/>
      <c r="G683" s="288"/>
      <c r="H683" s="289"/>
      <c r="I683" s="260"/>
      <c r="J683" s="290"/>
      <c r="K683" s="290"/>
      <c r="L683" s="280"/>
      <c r="M683" s="280"/>
      <c r="N683" s="280"/>
      <c r="O683" s="280"/>
    </row>
    <row r="684" spans="1:26" ht="15.75" hidden="1" customHeight="1" x14ac:dyDescent="0.25">
      <c r="A684" s="287">
        <v>680</v>
      </c>
      <c r="B684" s="260"/>
      <c r="C684" s="260"/>
      <c r="D684" s="260"/>
      <c r="E684" s="260"/>
      <c r="F684" s="288"/>
      <c r="G684" s="288"/>
      <c r="H684" s="289"/>
      <c r="I684" s="260"/>
      <c r="J684" s="290"/>
      <c r="K684" s="290"/>
      <c r="L684" s="280"/>
      <c r="M684" s="280"/>
      <c r="N684" s="280"/>
      <c r="O684" s="280"/>
    </row>
    <row r="685" spans="1:26" ht="15.75" hidden="1" customHeight="1" x14ac:dyDescent="0.25">
      <c r="A685" s="287">
        <v>681</v>
      </c>
      <c r="B685" s="260"/>
      <c r="C685" s="260"/>
      <c r="D685" s="260"/>
      <c r="E685" s="260"/>
      <c r="F685" s="288"/>
      <c r="G685" s="288"/>
      <c r="H685" s="289"/>
      <c r="I685" s="260"/>
      <c r="J685" s="290"/>
      <c r="K685" s="290"/>
      <c r="L685" s="280"/>
      <c r="M685" s="280"/>
      <c r="N685" s="280"/>
      <c r="O685" s="280"/>
    </row>
    <row r="686" spans="1:26" ht="15.75" hidden="1" customHeight="1" x14ac:dyDescent="0.25">
      <c r="A686" s="287">
        <v>682</v>
      </c>
      <c r="B686" s="260"/>
      <c r="C686" s="260"/>
      <c r="D686" s="260"/>
      <c r="E686" s="260"/>
      <c r="F686" s="288"/>
      <c r="G686" s="288"/>
      <c r="H686" s="289"/>
      <c r="I686" s="260"/>
      <c r="J686" s="290"/>
      <c r="K686" s="290"/>
      <c r="L686" s="280"/>
      <c r="M686" s="280"/>
      <c r="N686" s="280"/>
      <c r="O686" s="280"/>
    </row>
    <row r="687" spans="1:26" ht="15.75" hidden="1" customHeight="1" x14ac:dyDescent="0.25">
      <c r="A687" s="287">
        <v>683</v>
      </c>
      <c r="B687" s="260"/>
      <c r="C687" s="260"/>
      <c r="D687" s="260"/>
      <c r="E687" s="260"/>
      <c r="F687" s="288"/>
      <c r="G687" s="288"/>
      <c r="H687" s="289"/>
      <c r="I687" s="260"/>
      <c r="J687" s="290"/>
      <c r="K687" s="290"/>
      <c r="L687" s="280"/>
      <c r="M687" s="280"/>
      <c r="N687" s="280"/>
      <c r="O687" s="280"/>
    </row>
    <row r="688" spans="1:26" ht="15.75" hidden="1" customHeight="1" x14ac:dyDescent="0.25">
      <c r="A688" s="287">
        <v>684</v>
      </c>
      <c r="B688" s="260"/>
      <c r="C688" s="260"/>
      <c r="D688" s="260"/>
      <c r="E688" s="260"/>
      <c r="F688" s="288"/>
      <c r="G688" s="288"/>
      <c r="H688" s="289"/>
      <c r="I688" s="260"/>
      <c r="J688" s="290"/>
      <c r="K688" s="290"/>
      <c r="L688" s="280"/>
      <c r="M688" s="280"/>
      <c r="N688" s="280"/>
      <c r="O688" s="280"/>
    </row>
    <row r="689" spans="1:26" ht="15.75" hidden="1" customHeight="1" x14ac:dyDescent="0.25">
      <c r="A689" s="287">
        <v>685</v>
      </c>
      <c r="B689" s="260"/>
      <c r="C689" s="260"/>
      <c r="D689" s="260"/>
      <c r="E689" s="260"/>
      <c r="F689" s="288"/>
      <c r="G689" s="288"/>
      <c r="H689" s="289"/>
      <c r="I689" s="260"/>
      <c r="J689" s="290"/>
      <c r="K689" s="290"/>
      <c r="L689" s="280"/>
      <c r="M689" s="280"/>
      <c r="N689" s="280"/>
      <c r="O689" s="280"/>
    </row>
    <row r="690" spans="1:26" ht="15.75" hidden="1" customHeight="1" x14ac:dyDescent="0.25">
      <c r="A690" s="287">
        <v>686</v>
      </c>
      <c r="B690" s="260"/>
      <c r="C690" s="260"/>
      <c r="D690" s="260"/>
      <c r="E690" s="260"/>
      <c r="F690" s="288"/>
      <c r="G690" s="288"/>
      <c r="H690" s="289"/>
      <c r="I690" s="260"/>
      <c r="J690" s="290"/>
      <c r="K690" s="290"/>
      <c r="L690" s="280"/>
      <c r="M690" s="280"/>
      <c r="N690" s="280"/>
      <c r="O690" s="280"/>
    </row>
    <row r="691" spans="1:26" ht="15.75" hidden="1" customHeight="1" x14ac:dyDescent="0.25">
      <c r="A691" s="287">
        <v>687</v>
      </c>
      <c r="B691" s="260"/>
      <c r="C691" s="260"/>
      <c r="D691" s="260"/>
      <c r="E691" s="260"/>
      <c r="F691" s="288"/>
      <c r="G691" s="288"/>
      <c r="H691" s="289"/>
      <c r="I691" s="260"/>
      <c r="J691" s="290"/>
      <c r="K691" s="290"/>
      <c r="L691" s="280"/>
      <c r="M691" s="280"/>
      <c r="N691" s="280"/>
      <c r="O691" s="280"/>
    </row>
    <row r="692" spans="1:26" ht="15.75" hidden="1" customHeight="1" x14ac:dyDescent="0.25">
      <c r="A692" s="287">
        <v>688</v>
      </c>
      <c r="B692" s="260"/>
      <c r="C692" s="260"/>
      <c r="D692" s="260"/>
      <c r="E692" s="260"/>
      <c r="F692" s="288"/>
      <c r="G692" s="288"/>
      <c r="H692" s="289"/>
      <c r="I692" s="260"/>
      <c r="J692" s="290"/>
      <c r="K692" s="290"/>
      <c r="L692" s="280"/>
      <c r="M692" s="280"/>
      <c r="N692" s="280"/>
      <c r="O692" s="280"/>
    </row>
    <row r="693" spans="1:26" ht="15.75" hidden="1" customHeight="1" x14ac:dyDescent="0.25">
      <c r="A693" s="287">
        <v>689</v>
      </c>
      <c r="B693" s="260"/>
      <c r="C693" s="260"/>
      <c r="D693" s="260"/>
      <c r="E693" s="260"/>
      <c r="F693" s="288"/>
      <c r="G693" s="288"/>
      <c r="H693" s="289"/>
      <c r="I693" s="260"/>
      <c r="J693" s="290"/>
      <c r="K693" s="290"/>
      <c r="L693" s="280"/>
      <c r="M693" s="280"/>
      <c r="N693" s="280"/>
      <c r="O693" s="280"/>
    </row>
    <row r="694" spans="1:26" ht="15.75" hidden="1" customHeight="1" x14ac:dyDescent="0.25">
      <c r="A694" s="287">
        <v>690</v>
      </c>
      <c r="B694" s="260"/>
      <c r="C694" s="260"/>
      <c r="D694" s="260"/>
      <c r="E694" s="260"/>
      <c r="F694" s="288"/>
      <c r="G694" s="288"/>
      <c r="H694" s="289"/>
      <c r="I694" s="260"/>
      <c r="J694" s="290"/>
      <c r="K694" s="290"/>
      <c r="L694" s="280"/>
      <c r="M694" s="280"/>
      <c r="N694" s="280"/>
      <c r="O694" s="280"/>
    </row>
    <row r="695" spans="1:26" ht="15.75" hidden="1" customHeight="1" x14ac:dyDescent="0.25">
      <c r="A695" s="287">
        <v>691</v>
      </c>
      <c r="B695" s="260"/>
      <c r="C695" s="260"/>
      <c r="D695" s="260"/>
      <c r="E695" s="260"/>
      <c r="F695" s="288"/>
      <c r="G695" s="288"/>
      <c r="H695" s="289"/>
      <c r="I695" s="260"/>
      <c r="J695" s="290"/>
      <c r="K695" s="290"/>
      <c r="L695" s="280"/>
      <c r="M695" s="280"/>
      <c r="N695" s="280"/>
      <c r="O695" s="280"/>
    </row>
    <row r="696" spans="1:26" ht="15.75" hidden="1" customHeight="1" x14ac:dyDescent="0.25">
      <c r="A696" s="287">
        <v>692</v>
      </c>
      <c r="B696" s="260"/>
      <c r="C696" s="260"/>
      <c r="D696" s="260"/>
      <c r="E696" s="260"/>
      <c r="F696" s="288"/>
      <c r="G696" s="288"/>
      <c r="H696" s="289"/>
      <c r="I696" s="260"/>
      <c r="J696" s="290"/>
      <c r="K696" s="290"/>
      <c r="L696" s="280"/>
      <c r="M696" s="280"/>
      <c r="N696" s="280"/>
      <c r="O696" s="280"/>
    </row>
    <row r="697" spans="1:26" ht="15.75" hidden="1" customHeight="1" x14ac:dyDescent="0.25">
      <c r="A697" s="287">
        <v>693</v>
      </c>
      <c r="B697" s="260"/>
      <c r="C697" s="260"/>
      <c r="D697" s="260"/>
      <c r="E697" s="260"/>
      <c r="F697" s="288"/>
      <c r="G697" s="288"/>
      <c r="H697" s="289"/>
      <c r="I697" s="260"/>
      <c r="J697" s="290"/>
      <c r="K697" s="290"/>
      <c r="L697" s="280"/>
      <c r="M697" s="280"/>
      <c r="N697" s="280"/>
      <c r="O697" s="280"/>
    </row>
    <row r="698" spans="1:26" ht="15.75" hidden="1" customHeight="1" x14ac:dyDescent="0.25">
      <c r="A698" s="287">
        <v>694</v>
      </c>
      <c r="B698" s="260"/>
      <c r="C698" s="260"/>
      <c r="D698" s="260"/>
      <c r="E698" s="260"/>
      <c r="F698" s="288"/>
      <c r="G698" s="288"/>
      <c r="H698" s="289"/>
      <c r="I698" s="260"/>
      <c r="J698" s="290"/>
      <c r="K698" s="290"/>
      <c r="L698" s="280"/>
      <c r="M698" s="280"/>
      <c r="N698" s="280"/>
      <c r="O698" s="280"/>
    </row>
    <row r="699" spans="1:26" ht="15.75" hidden="1" customHeight="1" x14ac:dyDescent="0.25">
      <c r="A699" s="287">
        <v>695</v>
      </c>
      <c r="B699" s="260"/>
      <c r="C699" s="260"/>
      <c r="D699" s="260"/>
      <c r="E699" s="260"/>
      <c r="F699" s="288"/>
      <c r="G699" s="288"/>
      <c r="H699" s="289"/>
      <c r="I699" s="260"/>
      <c r="J699" s="290"/>
      <c r="K699" s="290"/>
      <c r="L699" s="280"/>
      <c r="M699" s="280"/>
      <c r="N699" s="280"/>
      <c r="O699" s="280"/>
    </row>
    <row r="700" spans="1:26" ht="15.75" hidden="1" customHeight="1" x14ac:dyDescent="0.25">
      <c r="A700" s="287">
        <v>696</v>
      </c>
      <c r="B700" s="260"/>
      <c r="C700" s="260"/>
      <c r="D700" s="260"/>
      <c r="E700" s="260"/>
      <c r="F700" s="288"/>
      <c r="G700" s="288"/>
      <c r="H700" s="289"/>
      <c r="I700" s="260"/>
      <c r="J700" s="290"/>
      <c r="K700" s="290"/>
      <c r="L700" s="280"/>
      <c r="M700" s="280"/>
      <c r="N700" s="280"/>
      <c r="O700" s="280"/>
    </row>
    <row r="701" spans="1:26" ht="15.75" hidden="1" customHeight="1" x14ac:dyDescent="0.25">
      <c r="A701" s="287">
        <v>697</v>
      </c>
      <c r="B701" s="260"/>
      <c r="C701" s="260"/>
      <c r="D701" s="260"/>
      <c r="E701" s="260"/>
      <c r="F701" s="288"/>
      <c r="G701" s="288"/>
      <c r="H701" s="289"/>
      <c r="I701" s="260"/>
      <c r="J701" s="290"/>
      <c r="K701" s="290"/>
      <c r="L701" s="280"/>
      <c r="M701" s="280"/>
      <c r="N701" s="280"/>
      <c r="O701" s="280"/>
    </row>
    <row r="702" spans="1:26" ht="15.75" hidden="1" customHeight="1" x14ac:dyDescent="0.25">
      <c r="A702" s="287">
        <v>698</v>
      </c>
      <c r="B702" s="260"/>
      <c r="C702" s="260"/>
      <c r="D702" s="260"/>
      <c r="E702" s="260"/>
      <c r="F702" s="288"/>
      <c r="G702" s="288"/>
      <c r="H702" s="289"/>
      <c r="I702" s="260"/>
      <c r="J702" s="290"/>
      <c r="K702" s="290"/>
      <c r="L702" s="280"/>
      <c r="M702" s="280"/>
      <c r="N702" s="280"/>
      <c r="O702" s="280"/>
    </row>
    <row r="703" spans="1:26" ht="15.75" hidden="1" customHeight="1" x14ac:dyDescent="0.25">
      <c r="A703" s="287">
        <v>699</v>
      </c>
      <c r="B703" s="260"/>
      <c r="C703" s="260"/>
      <c r="D703" s="260"/>
      <c r="E703" s="260"/>
      <c r="F703" s="288"/>
      <c r="G703" s="288"/>
      <c r="H703" s="289"/>
      <c r="I703" s="260"/>
      <c r="J703" s="290"/>
      <c r="K703" s="290"/>
      <c r="L703" s="280"/>
      <c r="M703" s="280"/>
      <c r="N703" s="280"/>
      <c r="O703" s="280"/>
    </row>
    <row r="704" spans="1:26" ht="15.75" hidden="1" customHeight="1" x14ac:dyDescent="0.25">
      <c r="A704" s="287">
        <v>700</v>
      </c>
      <c r="B704" s="260"/>
      <c r="C704" s="260"/>
      <c r="D704" s="260"/>
      <c r="E704" s="260"/>
      <c r="F704" s="288"/>
      <c r="G704" s="288"/>
      <c r="H704" s="289"/>
      <c r="I704" s="260"/>
      <c r="J704" s="290"/>
      <c r="K704" s="290"/>
      <c r="L704" s="280"/>
      <c r="M704" s="280"/>
      <c r="N704" s="280"/>
      <c r="O704" s="280"/>
    </row>
    <row r="705" spans="1:26" ht="15.75" hidden="1" customHeight="1" x14ac:dyDescent="0.25">
      <c r="A705" s="287">
        <v>701</v>
      </c>
      <c r="B705" s="260"/>
      <c r="C705" s="260"/>
      <c r="D705" s="260"/>
      <c r="E705" s="260"/>
      <c r="F705" s="288"/>
      <c r="G705" s="288"/>
      <c r="H705" s="289"/>
      <c r="I705" s="260"/>
      <c r="J705" s="290"/>
      <c r="K705" s="290"/>
      <c r="L705" s="280"/>
      <c r="M705" s="280"/>
      <c r="N705" s="280"/>
      <c r="O705" s="280"/>
    </row>
    <row r="706" spans="1:26" ht="15.75" hidden="1" customHeight="1" x14ac:dyDescent="0.25">
      <c r="A706" s="287">
        <v>702</v>
      </c>
      <c r="B706" s="260"/>
      <c r="C706" s="260"/>
      <c r="D706" s="260"/>
      <c r="E706" s="260"/>
      <c r="F706" s="288"/>
      <c r="G706" s="288"/>
      <c r="H706" s="289"/>
      <c r="I706" s="260"/>
      <c r="J706" s="290"/>
      <c r="K706" s="290"/>
      <c r="L706" s="280"/>
      <c r="M706" s="280"/>
      <c r="N706" s="280"/>
      <c r="O706" s="280"/>
    </row>
    <row r="707" spans="1:26" ht="15.75" hidden="1" customHeight="1" x14ac:dyDescent="0.25">
      <c r="A707" s="287">
        <v>703</v>
      </c>
      <c r="B707" s="260"/>
      <c r="C707" s="260"/>
      <c r="D707" s="260"/>
      <c r="E707" s="260"/>
      <c r="F707" s="288"/>
      <c r="G707" s="288"/>
      <c r="H707" s="289"/>
      <c r="I707" s="260"/>
      <c r="J707" s="290"/>
      <c r="K707" s="290"/>
      <c r="L707" s="280"/>
      <c r="M707" s="280"/>
      <c r="N707" s="280"/>
      <c r="O707" s="280"/>
    </row>
    <row r="708" spans="1:26" ht="15.75" hidden="1" customHeight="1" x14ac:dyDescent="0.25">
      <c r="A708" s="287">
        <v>704</v>
      </c>
      <c r="B708" s="260"/>
      <c r="C708" s="260"/>
      <c r="D708" s="260"/>
      <c r="E708" s="260"/>
      <c r="F708" s="288"/>
      <c r="G708" s="288"/>
      <c r="H708" s="289"/>
      <c r="I708" s="260"/>
      <c r="J708" s="290"/>
      <c r="K708" s="290"/>
      <c r="L708" s="280"/>
      <c r="M708" s="280"/>
      <c r="N708" s="280"/>
      <c r="O708" s="280"/>
    </row>
    <row r="709" spans="1:26" ht="15.75" hidden="1" customHeight="1" x14ac:dyDescent="0.25">
      <c r="A709" s="287">
        <v>705</v>
      </c>
      <c r="B709" s="260"/>
      <c r="C709" s="260"/>
      <c r="D709" s="260"/>
      <c r="E709" s="260"/>
      <c r="F709" s="288"/>
      <c r="G709" s="288"/>
      <c r="H709" s="289"/>
      <c r="I709" s="260"/>
      <c r="J709" s="290"/>
      <c r="K709" s="290"/>
      <c r="L709" s="280"/>
      <c r="M709" s="280"/>
      <c r="N709" s="280"/>
      <c r="O709" s="280"/>
    </row>
    <row r="710" spans="1:26" ht="15.75" hidden="1" customHeight="1" x14ac:dyDescent="0.25">
      <c r="A710" s="287">
        <v>706</v>
      </c>
      <c r="B710" s="260"/>
      <c r="C710" s="260"/>
      <c r="D710" s="260"/>
      <c r="E710" s="260"/>
      <c r="F710" s="288"/>
      <c r="G710" s="288"/>
      <c r="H710" s="289"/>
      <c r="I710" s="260"/>
      <c r="J710" s="290"/>
      <c r="K710" s="290"/>
      <c r="L710" s="280"/>
      <c r="M710" s="280"/>
      <c r="N710" s="280"/>
      <c r="O710" s="280"/>
    </row>
    <row r="711" spans="1:26" ht="15.75" hidden="1" customHeight="1" x14ac:dyDescent="0.25">
      <c r="A711" s="287">
        <v>707</v>
      </c>
      <c r="B711" s="260"/>
      <c r="C711" s="260"/>
      <c r="D711" s="260"/>
      <c r="E711" s="260"/>
      <c r="F711" s="288"/>
      <c r="G711" s="288"/>
      <c r="H711" s="289"/>
      <c r="I711" s="260"/>
      <c r="J711" s="290"/>
      <c r="K711" s="290"/>
      <c r="L711" s="280"/>
      <c r="M711" s="280"/>
      <c r="N711" s="280"/>
      <c r="O711" s="280"/>
    </row>
    <row r="712" spans="1:26" ht="15.75" hidden="1" customHeight="1" x14ac:dyDescent="0.25">
      <c r="A712" s="287">
        <v>708</v>
      </c>
      <c r="B712" s="260"/>
      <c r="C712" s="260"/>
      <c r="D712" s="260"/>
      <c r="E712" s="260"/>
      <c r="F712" s="288"/>
      <c r="G712" s="288"/>
      <c r="H712" s="289"/>
      <c r="I712" s="260"/>
      <c r="J712" s="290"/>
      <c r="K712" s="290"/>
      <c r="L712" s="280"/>
      <c r="M712" s="280"/>
      <c r="N712" s="280"/>
      <c r="O712" s="280"/>
    </row>
    <row r="713" spans="1:26" ht="15.75" hidden="1" customHeight="1" x14ac:dyDescent="0.25">
      <c r="A713" s="287">
        <v>709</v>
      </c>
      <c r="B713" s="260"/>
      <c r="C713" s="260"/>
      <c r="D713" s="260"/>
      <c r="E713" s="260"/>
      <c r="F713" s="288"/>
      <c r="G713" s="288"/>
      <c r="H713" s="289"/>
      <c r="I713" s="260"/>
      <c r="J713" s="290"/>
      <c r="K713" s="290"/>
      <c r="L713" s="280"/>
      <c r="M713" s="280"/>
      <c r="N713" s="280"/>
      <c r="O713" s="280"/>
    </row>
    <row r="714" spans="1:26" ht="15.75" hidden="1" customHeight="1" x14ac:dyDescent="0.25">
      <c r="A714" s="287">
        <v>710</v>
      </c>
      <c r="B714" s="260"/>
      <c r="C714" s="260"/>
      <c r="D714" s="260"/>
      <c r="E714" s="260"/>
      <c r="F714" s="288"/>
      <c r="G714" s="288"/>
      <c r="H714" s="289"/>
      <c r="I714" s="260"/>
      <c r="J714" s="290"/>
      <c r="K714" s="290"/>
      <c r="L714" s="280"/>
      <c r="M714" s="280"/>
      <c r="N714" s="280"/>
      <c r="O714" s="280"/>
    </row>
    <row r="715" spans="1:26" ht="15.75" hidden="1" customHeight="1" x14ac:dyDescent="0.25">
      <c r="A715" s="287">
        <v>711</v>
      </c>
      <c r="B715" s="260"/>
      <c r="C715" s="260"/>
      <c r="D715" s="260"/>
      <c r="E715" s="260"/>
      <c r="F715" s="288"/>
      <c r="G715" s="288"/>
      <c r="H715" s="289"/>
      <c r="I715" s="260"/>
      <c r="J715" s="290"/>
      <c r="K715" s="290"/>
      <c r="L715" s="280"/>
      <c r="M715" s="280"/>
      <c r="N715" s="280"/>
      <c r="O715" s="280"/>
    </row>
    <row r="716" spans="1:26" ht="15.75" hidden="1" customHeight="1" x14ac:dyDescent="0.25">
      <c r="A716" s="287">
        <v>712</v>
      </c>
      <c r="B716" s="260"/>
      <c r="C716" s="260"/>
      <c r="D716" s="260"/>
      <c r="E716" s="260"/>
      <c r="F716" s="288"/>
      <c r="G716" s="288"/>
      <c r="H716" s="289"/>
      <c r="I716" s="260"/>
      <c r="J716" s="290"/>
      <c r="K716" s="290"/>
      <c r="L716" s="280"/>
      <c r="M716" s="280"/>
      <c r="N716" s="280"/>
      <c r="O716" s="280"/>
    </row>
    <row r="717" spans="1:26" ht="15.75" hidden="1" customHeight="1" x14ac:dyDescent="0.25">
      <c r="A717" s="287">
        <v>713</v>
      </c>
      <c r="B717" s="260"/>
      <c r="C717" s="260"/>
      <c r="D717" s="260"/>
      <c r="E717" s="260"/>
      <c r="F717" s="288"/>
      <c r="G717" s="288"/>
      <c r="H717" s="289"/>
      <c r="I717" s="260"/>
      <c r="J717" s="290"/>
      <c r="K717" s="290"/>
      <c r="L717" s="280"/>
      <c r="M717" s="280"/>
      <c r="N717" s="280"/>
      <c r="O717" s="280"/>
    </row>
    <row r="718" spans="1:26" ht="15.75" hidden="1" customHeight="1" x14ac:dyDescent="0.25">
      <c r="A718" s="287">
        <v>714</v>
      </c>
      <c r="B718" s="260"/>
      <c r="C718" s="260"/>
      <c r="D718" s="260"/>
      <c r="E718" s="260"/>
      <c r="F718" s="288"/>
      <c r="G718" s="288"/>
      <c r="H718" s="289"/>
      <c r="I718" s="260"/>
      <c r="J718" s="290"/>
      <c r="K718" s="290"/>
      <c r="L718" s="280"/>
      <c r="M718" s="280"/>
      <c r="N718" s="280"/>
      <c r="O718" s="280"/>
    </row>
    <row r="719" spans="1:26" ht="15.75" hidden="1" customHeight="1" x14ac:dyDescent="0.25">
      <c r="A719" s="287">
        <v>715</v>
      </c>
      <c r="B719" s="260"/>
      <c r="C719" s="260"/>
      <c r="D719" s="260"/>
      <c r="E719" s="260"/>
      <c r="F719" s="288"/>
      <c r="G719" s="288"/>
      <c r="H719" s="289"/>
      <c r="I719" s="260"/>
      <c r="J719" s="290"/>
      <c r="K719" s="290"/>
      <c r="L719" s="280"/>
      <c r="M719" s="280"/>
      <c r="N719" s="280"/>
      <c r="O719" s="280"/>
    </row>
    <row r="720" spans="1:26" ht="15.75" hidden="1" customHeight="1" x14ac:dyDescent="0.25">
      <c r="A720" s="287">
        <v>716</v>
      </c>
      <c r="B720" s="260"/>
      <c r="C720" s="260"/>
      <c r="D720" s="260"/>
      <c r="E720" s="260"/>
      <c r="F720" s="288"/>
      <c r="G720" s="288"/>
      <c r="H720" s="289"/>
      <c r="I720" s="260"/>
      <c r="J720" s="290"/>
      <c r="K720" s="290"/>
      <c r="L720" s="280"/>
      <c r="M720" s="280"/>
      <c r="N720" s="280"/>
      <c r="O720" s="280"/>
    </row>
    <row r="721" spans="1:26" ht="15.75" hidden="1" customHeight="1" x14ac:dyDescent="0.25">
      <c r="A721" s="287">
        <v>717</v>
      </c>
      <c r="B721" s="260"/>
      <c r="C721" s="260"/>
      <c r="D721" s="260"/>
      <c r="E721" s="260"/>
      <c r="F721" s="288"/>
      <c r="G721" s="288"/>
      <c r="H721" s="289"/>
      <c r="I721" s="260"/>
      <c r="J721" s="290"/>
      <c r="K721" s="290"/>
      <c r="L721" s="280"/>
      <c r="M721" s="280"/>
      <c r="N721" s="280"/>
      <c r="O721" s="280"/>
    </row>
    <row r="722" spans="1:26" ht="15.75" hidden="1" customHeight="1" x14ac:dyDescent="0.25">
      <c r="A722" s="287">
        <v>718</v>
      </c>
      <c r="B722" s="260"/>
      <c r="C722" s="260"/>
      <c r="D722" s="260"/>
      <c r="E722" s="260"/>
      <c r="F722" s="288"/>
      <c r="G722" s="288"/>
      <c r="H722" s="289"/>
      <c r="I722" s="260"/>
      <c r="J722" s="290"/>
      <c r="K722" s="290"/>
      <c r="L722" s="280"/>
      <c r="M722" s="280"/>
      <c r="N722" s="280"/>
      <c r="O722" s="280"/>
    </row>
    <row r="723" spans="1:26" ht="15.75" hidden="1" customHeight="1" x14ac:dyDescent="0.25">
      <c r="A723" s="287">
        <v>719</v>
      </c>
      <c r="B723" s="260"/>
      <c r="C723" s="260"/>
      <c r="D723" s="260"/>
      <c r="E723" s="260"/>
      <c r="F723" s="288"/>
      <c r="G723" s="288"/>
      <c r="H723" s="289"/>
      <c r="I723" s="260"/>
      <c r="J723" s="290"/>
      <c r="K723" s="290"/>
      <c r="L723" s="280"/>
      <c r="M723" s="280"/>
      <c r="N723" s="280"/>
      <c r="O723" s="280"/>
    </row>
    <row r="724" spans="1:26" ht="15.75" hidden="1" customHeight="1" x14ac:dyDescent="0.25">
      <c r="A724" s="287">
        <v>720</v>
      </c>
      <c r="B724" s="260"/>
      <c r="C724" s="260"/>
      <c r="D724" s="260"/>
      <c r="E724" s="260"/>
      <c r="F724" s="288"/>
      <c r="G724" s="288"/>
      <c r="H724" s="289"/>
      <c r="I724" s="260"/>
      <c r="J724" s="290"/>
      <c r="K724" s="290"/>
      <c r="L724" s="280"/>
      <c r="M724" s="280"/>
      <c r="N724" s="280"/>
      <c r="O724" s="280"/>
    </row>
    <row r="725" spans="1:26" ht="15.75" hidden="1" customHeight="1" x14ac:dyDescent="0.25">
      <c r="A725" s="287">
        <v>721</v>
      </c>
      <c r="B725" s="260"/>
      <c r="C725" s="260"/>
      <c r="D725" s="260"/>
      <c r="E725" s="260"/>
      <c r="F725" s="288"/>
      <c r="G725" s="288"/>
      <c r="H725" s="289"/>
      <c r="I725" s="260"/>
      <c r="J725" s="290"/>
      <c r="K725" s="290"/>
      <c r="L725" s="280"/>
      <c r="M725" s="280"/>
      <c r="N725" s="280"/>
      <c r="O725" s="280"/>
    </row>
    <row r="726" spans="1:26" ht="15.75" hidden="1" customHeight="1" x14ac:dyDescent="0.25">
      <c r="A726" s="287">
        <v>722</v>
      </c>
      <c r="B726" s="260"/>
      <c r="C726" s="260"/>
      <c r="D726" s="260"/>
      <c r="E726" s="260"/>
      <c r="F726" s="288"/>
      <c r="G726" s="288"/>
      <c r="H726" s="289"/>
      <c r="I726" s="260"/>
      <c r="J726" s="290"/>
      <c r="K726" s="290"/>
      <c r="L726" s="280"/>
      <c r="M726" s="280"/>
      <c r="N726" s="280"/>
      <c r="O726" s="280"/>
    </row>
    <row r="727" spans="1:26" ht="15.75" hidden="1" customHeight="1" x14ac:dyDescent="0.25">
      <c r="A727" s="287">
        <v>723</v>
      </c>
      <c r="B727" s="260"/>
      <c r="C727" s="260"/>
      <c r="D727" s="260"/>
      <c r="E727" s="260"/>
      <c r="F727" s="288"/>
      <c r="G727" s="288"/>
      <c r="H727" s="289"/>
      <c r="I727" s="260"/>
      <c r="J727" s="290"/>
      <c r="K727" s="290"/>
      <c r="L727" s="280"/>
      <c r="M727" s="280"/>
      <c r="N727" s="280"/>
      <c r="O727" s="280"/>
    </row>
    <row r="728" spans="1:26" ht="15.75" hidden="1" customHeight="1" x14ac:dyDescent="0.25">
      <c r="A728" s="287">
        <v>724</v>
      </c>
      <c r="B728" s="260"/>
      <c r="C728" s="260"/>
      <c r="D728" s="260"/>
      <c r="E728" s="260"/>
      <c r="F728" s="288"/>
      <c r="G728" s="288"/>
      <c r="H728" s="289"/>
      <c r="I728" s="260"/>
      <c r="J728" s="290"/>
      <c r="K728" s="290"/>
      <c r="L728" s="280"/>
      <c r="M728" s="280"/>
      <c r="N728" s="280"/>
      <c r="O728" s="280"/>
    </row>
    <row r="729" spans="1:26" ht="15.75" hidden="1" customHeight="1" x14ac:dyDescent="0.25">
      <c r="A729" s="287">
        <v>725</v>
      </c>
      <c r="B729" s="260"/>
      <c r="C729" s="260"/>
      <c r="D729" s="260"/>
      <c r="E729" s="260"/>
      <c r="F729" s="288"/>
      <c r="G729" s="288"/>
      <c r="H729" s="289"/>
      <c r="I729" s="260"/>
      <c r="J729" s="290"/>
      <c r="K729" s="290"/>
      <c r="L729" s="280"/>
      <c r="M729" s="280"/>
      <c r="N729" s="280"/>
      <c r="O729" s="280"/>
    </row>
    <row r="730" spans="1:26" ht="15.75" hidden="1" customHeight="1" x14ac:dyDescent="0.25">
      <c r="A730" s="287">
        <v>726</v>
      </c>
      <c r="B730" s="260"/>
      <c r="C730" s="260"/>
      <c r="D730" s="260"/>
      <c r="E730" s="260"/>
      <c r="F730" s="288"/>
      <c r="G730" s="288"/>
      <c r="H730" s="289"/>
      <c r="I730" s="260"/>
      <c r="J730" s="290"/>
      <c r="K730" s="290"/>
      <c r="L730" s="280"/>
      <c r="M730" s="280"/>
      <c r="N730" s="280"/>
      <c r="O730" s="280"/>
    </row>
    <row r="731" spans="1:26" ht="15.75" hidden="1" customHeight="1" x14ac:dyDescent="0.25">
      <c r="A731" s="287">
        <v>727</v>
      </c>
      <c r="B731" s="260"/>
      <c r="C731" s="260"/>
      <c r="D731" s="260"/>
      <c r="E731" s="260"/>
      <c r="F731" s="288"/>
      <c r="G731" s="288"/>
      <c r="H731" s="289"/>
      <c r="I731" s="260"/>
      <c r="J731" s="290"/>
      <c r="K731" s="290"/>
      <c r="L731" s="280"/>
      <c r="M731" s="280"/>
      <c r="N731" s="280"/>
      <c r="O731" s="280"/>
    </row>
    <row r="732" spans="1:26" ht="15.75" hidden="1" customHeight="1" x14ac:dyDescent="0.25">
      <c r="A732" s="287">
        <v>728</v>
      </c>
      <c r="B732" s="260"/>
      <c r="C732" s="260"/>
      <c r="D732" s="260"/>
      <c r="E732" s="260"/>
      <c r="F732" s="288"/>
      <c r="G732" s="288"/>
      <c r="H732" s="289"/>
      <c r="I732" s="260"/>
      <c r="J732" s="290"/>
      <c r="K732" s="290"/>
      <c r="L732" s="280"/>
      <c r="M732" s="280"/>
      <c r="N732" s="280"/>
      <c r="O732" s="280"/>
    </row>
    <row r="733" spans="1:26" ht="15.75" hidden="1" customHeight="1" x14ac:dyDescent="0.25">
      <c r="A733" s="287">
        <v>729</v>
      </c>
      <c r="B733" s="260"/>
      <c r="C733" s="260"/>
      <c r="D733" s="260"/>
      <c r="E733" s="260"/>
      <c r="F733" s="288"/>
      <c r="G733" s="288"/>
      <c r="H733" s="289"/>
      <c r="I733" s="260"/>
      <c r="J733" s="290"/>
      <c r="K733" s="290"/>
      <c r="L733" s="280"/>
      <c r="M733" s="280"/>
      <c r="N733" s="280"/>
      <c r="O733" s="280"/>
    </row>
    <row r="734" spans="1:26" ht="15.75" hidden="1" customHeight="1" x14ac:dyDescent="0.25">
      <c r="A734" s="287">
        <v>730</v>
      </c>
      <c r="B734" s="260"/>
      <c r="C734" s="260"/>
      <c r="D734" s="260"/>
      <c r="E734" s="260"/>
      <c r="F734" s="288"/>
      <c r="G734" s="288"/>
      <c r="H734" s="289"/>
      <c r="I734" s="260"/>
      <c r="J734" s="290"/>
      <c r="K734" s="290"/>
      <c r="L734" s="280"/>
      <c r="M734" s="280"/>
      <c r="N734" s="280"/>
      <c r="O734" s="280"/>
    </row>
    <row r="735" spans="1:26" ht="15.75" hidden="1" customHeight="1" x14ac:dyDescent="0.25">
      <c r="A735" s="287">
        <v>731</v>
      </c>
      <c r="B735" s="260"/>
      <c r="C735" s="260"/>
      <c r="D735" s="260"/>
      <c r="E735" s="260"/>
      <c r="F735" s="288"/>
      <c r="G735" s="288"/>
      <c r="H735" s="289"/>
      <c r="I735" s="260"/>
      <c r="J735" s="290"/>
      <c r="K735" s="290"/>
      <c r="L735" s="280"/>
      <c r="M735" s="280"/>
      <c r="N735" s="280"/>
      <c r="O735" s="280"/>
    </row>
    <row r="736" spans="1:26" ht="15.75" hidden="1" customHeight="1" x14ac:dyDescent="0.25">
      <c r="A736" s="287">
        <v>732</v>
      </c>
      <c r="B736" s="260"/>
      <c r="C736" s="260"/>
      <c r="D736" s="260"/>
      <c r="E736" s="260"/>
      <c r="F736" s="288"/>
      <c r="G736" s="288"/>
      <c r="H736" s="289"/>
      <c r="I736" s="260"/>
      <c r="J736" s="290"/>
      <c r="K736" s="290"/>
      <c r="L736" s="280"/>
      <c r="M736" s="280"/>
      <c r="N736" s="280"/>
      <c r="O736" s="280"/>
    </row>
    <row r="737" spans="1:26" ht="15.75" hidden="1" customHeight="1" x14ac:dyDescent="0.25">
      <c r="A737" s="287">
        <v>733</v>
      </c>
      <c r="B737" s="260"/>
      <c r="C737" s="260"/>
      <c r="D737" s="260"/>
      <c r="E737" s="260"/>
      <c r="F737" s="288"/>
      <c r="G737" s="288"/>
      <c r="H737" s="289"/>
      <c r="I737" s="260"/>
      <c r="J737" s="290"/>
      <c r="K737" s="290"/>
      <c r="L737" s="280"/>
      <c r="M737" s="280"/>
      <c r="N737" s="280"/>
      <c r="O737" s="280"/>
    </row>
    <row r="738" spans="1:26" ht="15.75" hidden="1" customHeight="1" x14ac:dyDescent="0.25">
      <c r="A738" s="287">
        <v>734</v>
      </c>
      <c r="B738" s="260"/>
      <c r="C738" s="260"/>
      <c r="D738" s="260"/>
      <c r="E738" s="260"/>
      <c r="F738" s="288"/>
      <c r="G738" s="288"/>
      <c r="H738" s="289"/>
      <c r="I738" s="260"/>
      <c r="J738" s="290"/>
      <c r="K738" s="290"/>
      <c r="L738" s="280"/>
      <c r="M738" s="280"/>
      <c r="N738" s="280"/>
      <c r="O738" s="280"/>
    </row>
    <row r="739" spans="1:26" ht="15.75" hidden="1" customHeight="1" x14ac:dyDescent="0.25">
      <c r="A739" s="287">
        <v>735</v>
      </c>
      <c r="B739" s="260"/>
      <c r="C739" s="260"/>
      <c r="D739" s="260"/>
      <c r="E739" s="260"/>
      <c r="F739" s="288"/>
      <c r="G739" s="288"/>
      <c r="H739" s="289"/>
      <c r="I739" s="260"/>
      <c r="J739" s="290"/>
      <c r="K739" s="290"/>
      <c r="L739" s="280"/>
      <c r="M739" s="280"/>
      <c r="N739" s="280"/>
      <c r="O739" s="280"/>
    </row>
    <row r="740" spans="1:26" ht="15.75" hidden="1" customHeight="1" x14ac:dyDescent="0.25">
      <c r="A740" s="287">
        <v>736</v>
      </c>
      <c r="B740" s="260"/>
      <c r="C740" s="260"/>
      <c r="D740" s="260"/>
      <c r="E740" s="260"/>
      <c r="F740" s="288"/>
      <c r="G740" s="288"/>
      <c r="H740" s="289"/>
      <c r="I740" s="260"/>
      <c r="J740" s="290"/>
      <c r="K740" s="290"/>
      <c r="L740" s="280"/>
      <c r="M740" s="280"/>
      <c r="N740" s="280"/>
      <c r="O740" s="280"/>
    </row>
    <row r="741" spans="1:26" ht="15.75" hidden="1" customHeight="1" x14ac:dyDescent="0.25">
      <c r="A741" s="287">
        <v>737</v>
      </c>
      <c r="B741" s="260"/>
      <c r="C741" s="260"/>
      <c r="D741" s="260"/>
      <c r="E741" s="260"/>
      <c r="F741" s="288"/>
      <c r="G741" s="288"/>
      <c r="H741" s="289"/>
      <c r="I741" s="260"/>
      <c r="J741" s="290"/>
      <c r="K741" s="290"/>
      <c r="L741" s="280"/>
      <c r="M741" s="280"/>
      <c r="N741" s="280"/>
      <c r="O741" s="280"/>
    </row>
    <row r="742" spans="1:26" ht="15.75" hidden="1" customHeight="1" x14ac:dyDescent="0.25">
      <c r="A742" s="287">
        <v>738</v>
      </c>
      <c r="B742" s="260"/>
      <c r="C742" s="260"/>
      <c r="D742" s="260"/>
      <c r="E742" s="260"/>
      <c r="F742" s="288"/>
      <c r="G742" s="288"/>
      <c r="H742" s="289"/>
      <c r="I742" s="260"/>
      <c r="J742" s="290"/>
      <c r="K742" s="290"/>
      <c r="L742" s="280"/>
      <c r="M742" s="280"/>
      <c r="N742" s="280"/>
      <c r="O742" s="280"/>
    </row>
    <row r="743" spans="1:26" ht="15.75" hidden="1" customHeight="1" x14ac:dyDescent="0.25">
      <c r="A743" s="287">
        <v>739</v>
      </c>
      <c r="B743" s="260"/>
      <c r="C743" s="260"/>
      <c r="D743" s="260"/>
      <c r="E743" s="260"/>
      <c r="F743" s="288"/>
      <c r="G743" s="288"/>
      <c r="H743" s="289"/>
      <c r="I743" s="260"/>
      <c r="J743" s="290"/>
      <c r="K743" s="290"/>
      <c r="L743" s="280"/>
      <c r="M743" s="280"/>
      <c r="N743" s="280"/>
      <c r="O743" s="280"/>
    </row>
    <row r="744" spans="1:26" ht="15.75" hidden="1" customHeight="1" x14ac:dyDescent="0.25">
      <c r="A744" s="287">
        <v>740</v>
      </c>
      <c r="B744" s="260"/>
      <c r="C744" s="260"/>
      <c r="D744" s="260"/>
      <c r="E744" s="260"/>
      <c r="F744" s="288"/>
      <c r="G744" s="288"/>
      <c r="H744" s="289"/>
      <c r="I744" s="260"/>
      <c r="J744" s="290"/>
      <c r="K744" s="290"/>
      <c r="L744" s="280"/>
      <c r="M744" s="280"/>
      <c r="N744" s="280"/>
      <c r="O744" s="280"/>
    </row>
    <row r="745" spans="1:26" ht="15.75" hidden="1" customHeight="1" x14ac:dyDescent="0.25">
      <c r="A745" s="287">
        <v>741</v>
      </c>
      <c r="B745" s="260"/>
      <c r="C745" s="260"/>
      <c r="D745" s="260"/>
      <c r="E745" s="260"/>
      <c r="F745" s="288"/>
      <c r="G745" s="288"/>
      <c r="H745" s="289"/>
      <c r="I745" s="260"/>
      <c r="J745" s="290"/>
      <c r="K745" s="290"/>
      <c r="L745" s="280"/>
      <c r="M745" s="280"/>
      <c r="N745" s="280"/>
      <c r="O745" s="280"/>
    </row>
    <row r="746" spans="1:26" ht="15.75" hidden="1" customHeight="1" x14ac:dyDescent="0.25">
      <c r="A746" s="287">
        <v>742</v>
      </c>
      <c r="B746" s="260"/>
      <c r="C746" s="260"/>
      <c r="D746" s="260"/>
      <c r="E746" s="260"/>
      <c r="F746" s="288"/>
      <c r="G746" s="288"/>
      <c r="H746" s="289"/>
      <c r="I746" s="260"/>
      <c r="J746" s="290"/>
      <c r="K746" s="290"/>
      <c r="L746" s="280"/>
      <c r="M746" s="280"/>
      <c r="N746" s="280"/>
      <c r="O746" s="280"/>
    </row>
    <row r="747" spans="1:26" ht="15.75" hidden="1" customHeight="1" x14ac:dyDescent="0.25">
      <c r="A747" s="287">
        <v>743</v>
      </c>
      <c r="B747" s="260"/>
      <c r="C747" s="260"/>
      <c r="D747" s="260"/>
      <c r="E747" s="260"/>
      <c r="F747" s="288"/>
      <c r="G747" s="288"/>
      <c r="H747" s="289"/>
      <c r="I747" s="260"/>
      <c r="J747" s="290"/>
      <c r="K747" s="290"/>
      <c r="L747" s="280"/>
      <c r="M747" s="280"/>
      <c r="N747" s="280"/>
      <c r="O747" s="280"/>
    </row>
    <row r="748" spans="1:26" ht="15.75" hidden="1" customHeight="1" x14ac:dyDescent="0.25">
      <c r="A748" s="287">
        <v>744</v>
      </c>
      <c r="B748" s="260"/>
      <c r="C748" s="260"/>
      <c r="D748" s="260"/>
      <c r="E748" s="260"/>
      <c r="F748" s="288"/>
      <c r="G748" s="288"/>
      <c r="H748" s="289"/>
      <c r="I748" s="260"/>
      <c r="J748" s="290"/>
      <c r="K748" s="290"/>
      <c r="L748" s="280"/>
      <c r="M748" s="280"/>
      <c r="N748" s="280"/>
      <c r="O748" s="280"/>
    </row>
    <row r="749" spans="1:26" ht="15.75" hidden="1" customHeight="1" x14ac:dyDescent="0.25">
      <c r="A749" s="287">
        <v>745</v>
      </c>
      <c r="B749" s="260"/>
      <c r="C749" s="260"/>
      <c r="D749" s="260"/>
      <c r="E749" s="260"/>
      <c r="F749" s="288"/>
      <c r="G749" s="288"/>
      <c r="H749" s="289"/>
      <c r="I749" s="260"/>
      <c r="J749" s="290"/>
      <c r="K749" s="290"/>
      <c r="L749" s="280"/>
      <c r="M749" s="280"/>
      <c r="N749" s="280"/>
      <c r="O749" s="280"/>
    </row>
    <row r="750" spans="1:26" ht="15.75" hidden="1" customHeight="1" x14ac:dyDescent="0.25">
      <c r="A750" s="287">
        <v>746</v>
      </c>
      <c r="B750" s="260"/>
      <c r="C750" s="260"/>
      <c r="D750" s="260"/>
      <c r="E750" s="260"/>
      <c r="F750" s="288"/>
      <c r="G750" s="288"/>
      <c r="H750" s="289"/>
      <c r="I750" s="260"/>
      <c r="J750" s="290"/>
      <c r="K750" s="290"/>
      <c r="L750" s="280"/>
      <c r="M750" s="280"/>
      <c r="N750" s="280"/>
      <c r="O750" s="280"/>
    </row>
    <row r="751" spans="1:26" ht="15.75" hidden="1" customHeight="1" x14ac:dyDescent="0.25">
      <c r="A751" s="287">
        <v>747</v>
      </c>
      <c r="B751" s="260"/>
      <c r="C751" s="260"/>
      <c r="D751" s="260"/>
      <c r="E751" s="260"/>
      <c r="F751" s="288"/>
      <c r="G751" s="288"/>
      <c r="H751" s="289"/>
      <c r="I751" s="260"/>
      <c r="J751" s="290"/>
      <c r="K751" s="290"/>
      <c r="L751" s="280"/>
      <c r="M751" s="280"/>
      <c r="N751" s="280"/>
      <c r="O751" s="280"/>
    </row>
    <row r="752" spans="1:26" ht="15.75" hidden="1" customHeight="1" x14ac:dyDescent="0.25">
      <c r="A752" s="287">
        <v>748</v>
      </c>
      <c r="B752" s="260"/>
      <c r="C752" s="260"/>
      <c r="D752" s="260"/>
      <c r="E752" s="260"/>
      <c r="F752" s="288"/>
      <c r="G752" s="288"/>
      <c r="H752" s="289"/>
      <c r="I752" s="260"/>
      <c r="J752" s="290"/>
      <c r="K752" s="290"/>
      <c r="L752" s="280"/>
      <c r="M752" s="280"/>
      <c r="N752" s="280"/>
      <c r="O752" s="280"/>
    </row>
    <row r="753" spans="1:26" ht="15.75" hidden="1" customHeight="1" x14ac:dyDescent="0.25">
      <c r="A753" s="287">
        <v>749</v>
      </c>
      <c r="B753" s="260"/>
      <c r="C753" s="260"/>
      <c r="D753" s="260"/>
      <c r="E753" s="260"/>
      <c r="F753" s="288"/>
      <c r="G753" s="288"/>
      <c r="H753" s="289"/>
      <c r="I753" s="260"/>
      <c r="J753" s="290"/>
      <c r="K753" s="290"/>
      <c r="L753" s="280"/>
      <c r="M753" s="280"/>
      <c r="N753" s="280"/>
      <c r="O753" s="280"/>
    </row>
    <row r="754" spans="1:26" ht="15.75" hidden="1" customHeight="1" x14ac:dyDescent="0.25">
      <c r="A754" s="287">
        <v>750</v>
      </c>
      <c r="B754" s="260"/>
      <c r="C754" s="260"/>
      <c r="D754" s="260"/>
      <c r="E754" s="260"/>
      <c r="F754" s="288"/>
      <c r="G754" s="288"/>
      <c r="H754" s="289"/>
      <c r="I754" s="260"/>
      <c r="J754" s="290"/>
      <c r="K754" s="290"/>
      <c r="L754" s="280"/>
      <c r="M754" s="280"/>
      <c r="N754" s="280"/>
      <c r="O754" s="280"/>
    </row>
    <row r="755" spans="1:26" ht="15.75" hidden="1" customHeight="1" x14ac:dyDescent="0.25">
      <c r="A755" s="287">
        <v>751</v>
      </c>
      <c r="B755" s="260"/>
      <c r="C755" s="260"/>
      <c r="D755" s="260"/>
      <c r="E755" s="260"/>
      <c r="F755" s="288"/>
      <c r="G755" s="288"/>
      <c r="H755" s="289"/>
      <c r="I755" s="260"/>
      <c r="J755" s="290"/>
      <c r="K755" s="290"/>
      <c r="L755" s="280"/>
      <c r="M755" s="280"/>
      <c r="N755" s="280"/>
      <c r="O755" s="280"/>
    </row>
    <row r="756" spans="1:26" ht="15.75" hidden="1" customHeight="1" x14ac:dyDescent="0.25">
      <c r="A756" s="287">
        <v>752</v>
      </c>
      <c r="B756" s="260"/>
      <c r="C756" s="260"/>
      <c r="D756" s="260"/>
      <c r="E756" s="260"/>
      <c r="F756" s="288"/>
      <c r="G756" s="288"/>
      <c r="H756" s="289"/>
      <c r="I756" s="260"/>
      <c r="J756" s="290"/>
      <c r="K756" s="290"/>
      <c r="L756" s="280"/>
      <c r="M756" s="280"/>
      <c r="N756" s="280"/>
      <c r="O756" s="280"/>
    </row>
    <row r="757" spans="1:26" ht="15.75" hidden="1" customHeight="1" x14ac:dyDescent="0.25">
      <c r="A757" s="287">
        <v>753</v>
      </c>
      <c r="B757" s="260"/>
      <c r="C757" s="260"/>
      <c r="D757" s="260"/>
      <c r="E757" s="260"/>
      <c r="F757" s="288"/>
      <c r="G757" s="288"/>
      <c r="H757" s="289"/>
      <c r="I757" s="260"/>
      <c r="J757" s="290"/>
      <c r="K757" s="290"/>
      <c r="L757" s="280"/>
      <c r="M757" s="280"/>
      <c r="N757" s="280"/>
      <c r="O757" s="280"/>
    </row>
    <row r="758" spans="1:26" ht="15.75" hidden="1" customHeight="1" x14ac:dyDescent="0.25">
      <c r="A758" s="287">
        <v>754</v>
      </c>
      <c r="B758" s="260"/>
      <c r="C758" s="260"/>
      <c r="D758" s="260"/>
      <c r="E758" s="260"/>
      <c r="F758" s="288"/>
      <c r="G758" s="288"/>
      <c r="H758" s="289"/>
      <c r="I758" s="260"/>
      <c r="J758" s="290"/>
      <c r="K758" s="290"/>
      <c r="L758" s="280"/>
      <c r="M758" s="280"/>
      <c r="N758" s="280"/>
      <c r="O758" s="280"/>
    </row>
    <row r="759" spans="1:26" ht="15.75" hidden="1" customHeight="1" x14ac:dyDescent="0.25">
      <c r="A759" s="287">
        <v>755</v>
      </c>
      <c r="B759" s="260"/>
      <c r="C759" s="260"/>
      <c r="D759" s="260"/>
      <c r="E759" s="260"/>
      <c r="F759" s="288"/>
      <c r="G759" s="288"/>
      <c r="H759" s="289"/>
      <c r="I759" s="260"/>
      <c r="J759" s="290"/>
      <c r="K759" s="290"/>
      <c r="L759" s="280"/>
      <c r="M759" s="280"/>
      <c r="N759" s="280"/>
      <c r="O759" s="280"/>
    </row>
    <row r="760" spans="1:26" ht="15.75" hidden="1" customHeight="1" x14ac:dyDescent="0.25">
      <c r="A760" s="287">
        <v>756</v>
      </c>
      <c r="B760" s="260"/>
      <c r="C760" s="260"/>
      <c r="D760" s="260"/>
      <c r="E760" s="260"/>
      <c r="F760" s="288"/>
      <c r="G760" s="288"/>
      <c r="H760" s="289"/>
      <c r="I760" s="260"/>
      <c r="J760" s="290"/>
      <c r="K760" s="290"/>
      <c r="L760" s="280"/>
      <c r="M760" s="280"/>
      <c r="N760" s="280"/>
      <c r="O760" s="280"/>
    </row>
    <row r="761" spans="1:26" ht="15.75" hidden="1" customHeight="1" x14ac:dyDescent="0.25">
      <c r="A761" s="287">
        <v>757</v>
      </c>
      <c r="B761" s="260"/>
      <c r="C761" s="260"/>
      <c r="D761" s="260"/>
      <c r="E761" s="260"/>
      <c r="F761" s="288"/>
      <c r="G761" s="288"/>
      <c r="H761" s="289"/>
      <c r="I761" s="260"/>
      <c r="J761" s="290"/>
      <c r="K761" s="290"/>
      <c r="L761" s="280"/>
      <c r="M761" s="280"/>
      <c r="N761" s="280"/>
      <c r="O761" s="280"/>
    </row>
    <row r="762" spans="1:26" ht="15.75" hidden="1" customHeight="1" x14ac:dyDescent="0.25">
      <c r="A762" s="287">
        <v>758</v>
      </c>
      <c r="B762" s="260"/>
      <c r="C762" s="260"/>
      <c r="D762" s="260"/>
      <c r="E762" s="260"/>
      <c r="F762" s="288"/>
      <c r="G762" s="288"/>
      <c r="H762" s="289"/>
      <c r="I762" s="260"/>
      <c r="J762" s="290"/>
      <c r="K762" s="290"/>
      <c r="L762" s="280"/>
      <c r="M762" s="280"/>
      <c r="N762" s="280"/>
      <c r="O762" s="280"/>
    </row>
    <row r="763" spans="1:26" ht="15.75" hidden="1" customHeight="1" x14ac:dyDescent="0.25">
      <c r="A763" s="287">
        <v>759</v>
      </c>
      <c r="B763" s="260"/>
      <c r="C763" s="260"/>
      <c r="D763" s="260"/>
      <c r="E763" s="260"/>
      <c r="F763" s="288"/>
      <c r="G763" s="288"/>
      <c r="H763" s="289"/>
      <c r="I763" s="260"/>
      <c r="J763" s="290"/>
      <c r="K763" s="290"/>
      <c r="L763" s="280"/>
      <c r="M763" s="280"/>
      <c r="N763" s="280"/>
      <c r="O763" s="280"/>
    </row>
    <row r="764" spans="1:26" ht="15.75" hidden="1" customHeight="1" x14ac:dyDescent="0.25">
      <c r="A764" s="287">
        <v>760</v>
      </c>
      <c r="B764" s="260"/>
      <c r="C764" s="260"/>
      <c r="D764" s="260"/>
      <c r="E764" s="260"/>
      <c r="F764" s="288"/>
      <c r="G764" s="288"/>
      <c r="H764" s="289"/>
      <c r="I764" s="260"/>
      <c r="J764" s="290"/>
      <c r="K764" s="290"/>
      <c r="L764" s="280"/>
      <c r="M764" s="280"/>
      <c r="N764" s="280"/>
      <c r="O764" s="280"/>
    </row>
    <row r="765" spans="1:26" ht="15.75" hidden="1" customHeight="1" x14ac:dyDescent="0.25">
      <c r="A765" s="287">
        <v>761</v>
      </c>
      <c r="B765" s="260"/>
      <c r="C765" s="260"/>
      <c r="D765" s="260"/>
      <c r="E765" s="260"/>
      <c r="F765" s="288"/>
      <c r="G765" s="288"/>
      <c r="H765" s="289"/>
      <c r="I765" s="260"/>
      <c r="J765" s="290"/>
      <c r="K765" s="290"/>
      <c r="L765" s="280"/>
      <c r="M765" s="280"/>
      <c r="N765" s="280"/>
      <c r="O765" s="280"/>
    </row>
    <row r="766" spans="1:26" ht="15.75" hidden="1" customHeight="1" x14ac:dyDescent="0.25">
      <c r="A766" s="287">
        <v>762</v>
      </c>
      <c r="B766" s="260"/>
      <c r="C766" s="260"/>
      <c r="D766" s="260"/>
      <c r="E766" s="260"/>
      <c r="F766" s="288"/>
      <c r="G766" s="288"/>
      <c r="H766" s="289"/>
      <c r="I766" s="260"/>
      <c r="J766" s="290"/>
      <c r="K766" s="290"/>
      <c r="L766" s="280"/>
      <c r="M766" s="280"/>
      <c r="N766" s="280"/>
      <c r="O766" s="280"/>
    </row>
    <row r="767" spans="1:26" ht="15.75" hidden="1" customHeight="1" x14ac:dyDescent="0.25">
      <c r="A767" s="287">
        <v>763</v>
      </c>
      <c r="B767" s="260"/>
      <c r="C767" s="260"/>
      <c r="D767" s="260"/>
      <c r="E767" s="260"/>
      <c r="F767" s="288"/>
      <c r="G767" s="288"/>
      <c r="H767" s="289"/>
      <c r="I767" s="260"/>
      <c r="J767" s="290"/>
      <c r="K767" s="290"/>
      <c r="L767" s="280"/>
      <c r="M767" s="280"/>
      <c r="N767" s="280"/>
      <c r="O767" s="280"/>
    </row>
    <row r="768" spans="1:26" ht="15.75" hidden="1" customHeight="1" x14ac:dyDescent="0.25">
      <c r="A768" s="287">
        <v>764</v>
      </c>
      <c r="B768" s="260"/>
      <c r="C768" s="260"/>
      <c r="D768" s="260"/>
      <c r="E768" s="260"/>
      <c r="F768" s="288"/>
      <c r="G768" s="288"/>
      <c r="H768" s="289"/>
      <c r="I768" s="260"/>
      <c r="J768" s="290"/>
      <c r="K768" s="290"/>
      <c r="L768" s="280"/>
      <c r="M768" s="280"/>
      <c r="N768" s="280"/>
      <c r="O768" s="280"/>
    </row>
    <row r="769" spans="1:26" ht="15.75" hidden="1" customHeight="1" x14ac:dyDescent="0.25">
      <c r="A769" s="287">
        <v>765</v>
      </c>
      <c r="B769" s="260"/>
      <c r="C769" s="260"/>
      <c r="D769" s="260"/>
      <c r="E769" s="260"/>
      <c r="F769" s="288"/>
      <c r="G769" s="288"/>
      <c r="H769" s="289"/>
      <c r="I769" s="260"/>
      <c r="J769" s="290"/>
      <c r="K769" s="290"/>
      <c r="L769" s="280"/>
      <c r="M769" s="280"/>
      <c r="N769" s="280"/>
      <c r="O769" s="280"/>
    </row>
    <row r="770" spans="1:26" ht="15.75" hidden="1" customHeight="1" x14ac:dyDescent="0.25">
      <c r="A770" s="287">
        <v>766</v>
      </c>
      <c r="B770" s="260"/>
      <c r="C770" s="260"/>
      <c r="D770" s="260"/>
      <c r="E770" s="260"/>
      <c r="F770" s="288"/>
      <c r="G770" s="288"/>
      <c r="H770" s="289"/>
      <c r="I770" s="260"/>
      <c r="J770" s="290"/>
      <c r="K770" s="290"/>
      <c r="L770" s="280"/>
      <c r="M770" s="280"/>
      <c r="N770" s="280"/>
      <c r="O770" s="280"/>
    </row>
    <row r="771" spans="1:26" ht="15.75" hidden="1" customHeight="1" x14ac:dyDescent="0.25">
      <c r="A771" s="287">
        <v>767</v>
      </c>
      <c r="B771" s="260"/>
      <c r="C771" s="260"/>
      <c r="D771" s="260"/>
      <c r="E771" s="260"/>
      <c r="F771" s="288"/>
      <c r="G771" s="288"/>
      <c r="H771" s="289"/>
      <c r="I771" s="260"/>
      <c r="J771" s="290"/>
      <c r="K771" s="290"/>
      <c r="L771" s="280"/>
      <c r="M771" s="280"/>
      <c r="N771" s="280"/>
      <c r="O771" s="280"/>
    </row>
    <row r="772" spans="1:26" ht="15.75" hidden="1" customHeight="1" x14ac:dyDescent="0.25">
      <c r="A772" s="287">
        <v>768</v>
      </c>
      <c r="B772" s="260"/>
      <c r="C772" s="260"/>
      <c r="D772" s="260"/>
      <c r="E772" s="260"/>
      <c r="F772" s="288"/>
      <c r="G772" s="288"/>
      <c r="H772" s="289"/>
      <c r="I772" s="260"/>
      <c r="J772" s="290"/>
      <c r="K772" s="290"/>
      <c r="L772" s="280"/>
      <c r="M772" s="280"/>
      <c r="N772" s="280"/>
      <c r="O772" s="280"/>
    </row>
    <row r="773" spans="1:26" ht="15.75" hidden="1" customHeight="1" x14ac:dyDescent="0.25">
      <c r="A773" s="287">
        <v>769</v>
      </c>
      <c r="B773" s="260"/>
      <c r="C773" s="260"/>
      <c r="D773" s="260"/>
      <c r="E773" s="260"/>
      <c r="F773" s="288"/>
      <c r="G773" s="288"/>
      <c r="H773" s="289"/>
      <c r="I773" s="260"/>
      <c r="J773" s="290"/>
      <c r="K773" s="290"/>
      <c r="L773" s="280"/>
      <c r="M773" s="280"/>
      <c r="N773" s="280"/>
      <c r="O773" s="280"/>
    </row>
    <row r="774" spans="1:26" ht="15.75" hidden="1" customHeight="1" x14ac:dyDescent="0.25">
      <c r="A774" s="287">
        <v>770</v>
      </c>
      <c r="B774" s="260"/>
      <c r="C774" s="260"/>
      <c r="D774" s="260"/>
      <c r="E774" s="260"/>
      <c r="F774" s="288"/>
      <c r="G774" s="288"/>
      <c r="H774" s="289"/>
      <c r="I774" s="260"/>
      <c r="J774" s="290"/>
      <c r="K774" s="290"/>
      <c r="L774" s="280"/>
      <c r="M774" s="280"/>
      <c r="N774" s="280"/>
      <c r="O774" s="280"/>
    </row>
    <row r="775" spans="1:26" ht="15.75" hidden="1" customHeight="1" x14ac:dyDescent="0.25">
      <c r="A775" s="287">
        <v>771</v>
      </c>
      <c r="B775" s="260"/>
      <c r="C775" s="260"/>
      <c r="D775" s="260"/>
      <c r="E775" s="260"/>
      <c r="F775" s="288"/>
      <c r="G775" s="288"/>
      <c r="H775" s="289"/>
      <c r="I775" s="260"/>
      <c r="J775" s="290"/>
      <c r="K775" s="290"/>
      <c r="L775" s="280"/>
      <c r="M775" s="280"/>
      <c r="N775" s="280"/>
      <c r="O775" s="280"/>
    </row>
    <row r="776" spans="1:26" ht="15.75" hidden="1" customHeight="1" x14ac:dyDescent="0.25">
      <c r="A776" s="287">
        <v>772</v>
      </c>
      <c r="B776" s="260"/>
      <c r="C776" s="260"/>
      <c r="D776" s="260"/>
      <c r="E776" s="260"/>
      <c r="F776" s="288"/>
      <c r="G776" s="288"/>
      <c r="H776" s="289"/>
      <c r="I776" s="260"/>
      <c r="J776" s="290"/>
      <c r="K776" s="290"/>
      <c r="L776" s="280"/>
      <c r="M776" s="280"/>
      <c r="N776" s="280"/>
      <c r="O776" s="280"/>
    </row>
    <row r="777" spans="1:26" ht="15.75" hidden="1" customHeight="1" x14ac:dyDescent="0.25">
      <c r="A777" s="287">
        <v>773</v>
      </c>
      <c r="B777" s="260"/>
      <c r="C777" s="260"/>
      <c r="D777" s="260"/>
      <c r="E777" s="260"/>
      <c r="F777" s="288"/>
      <c r="G777" s="288"/>
      <c r="H777" s="289"/>
      <c r="I777" s="260"/>
      <c r="J777" s="290"/>
      <c r="K777" s="290"/>
      <c r="L777" s="280"/>
      <c r="M777" s="280"/>
      <c r="N777" s="280"/>
      <c r="O777" s="280"/>
    </row>
    <row r="778" spans="1:26" ht="15.75" hidden="1" customHeight="1" x14ac:dyDescent="0.25">
      <c r="A778" s="287">
        <v>774</v>
      </c>
      <c r="B778" s="260"/>
      <c r="C778" s="260"/>
      <c r="D778" s="260"/>
      <c r="E778" s="260"/>
      <c r="F778" s="288"/>
      <c r="G778" s="288"/>
      <c r="H778" s="289"/>
      <c r="I778" s="260"/>
      <c r="J778" s="290"/>
      <c r="K778" s="290"/>
      <c r="L778" s="280"/>
      <c r="M778" s="280"/>
      <c r="N778" s="280"/>
      <c r="O778" s="280"/>
    </row>
    <row r="779" spans="1:26" ht="15.75" hidden="1" customHeight="1" x14ac:dyDescent="0.25">
      <c r="A779" s="287">
        <v>775</v>
      </c>
      <c r="B779" s="260"/>
      <c r="C779" s="260"/>
      <c r="D779" s="260"/>
      <c r="E779" s="260"/>
      <c r="F779" s="288"/>
      <c r="G779" s="288"/>
      <c r="H779" s="289"/>
      <c r="I779" s="260"/>
      <c r="J779" s="290"/>
      <c r="K779" s="290"/>
      <c r="L779" s="280"/>
      <c r="M779" s="280"/>
      <c r="N779" s="280"/>
      <c r="O779" s="280"/>
    </row>
    <row r="780" spans="1:26" ht="15.75" hidden="1" customHeight="1" x14ac:dyDescent="0.25">
      <c r="A780" s="287">
        <v>776</v>
      </c>
      <c r="B780" s="260"/>
      <c r="C780" s="260"/>
      <c r="D780" s="260"/>
      <c r="E780" s="260"/>
      <c r="F780" s="288"/>
      <c r="G780" s="288"/>
      <c r="H780" s="289"/>
      <c r="I780" s="260"/>
      <c r="J780" s="290"/>
      <c r="K780" s="290"/>
      <c r="L780" s="280"/>
      <c r="M780" s="280"/>
      <c r="N780" s="280"/>
      <c r="O780" s="280"/>
    </row>
    <row r="781" spans="1:26" ht="15.75" hidden="1" customHeight="1" x14ac:dyDescent="0.25">
      <c r="A781" s="287">
        <v>777</v>
      </c>
      <c r="B781" s="260"/>
      <c r="C781" s="260"/>
      <c r="D781" s="260"/>
      <c r="E781" s="260"/>
      <c r="F781" s="288"/>
      <c r="G781" s="288"/>
      <c r="H781" s="289"/>
      <c r="I781" s="260"/>
      <c r="J781" s="290"/>
      <c r="K781" s="290"/>
      <c r="L781" s="280"/>
      <c r="M781" s="280"/>
      <c r="N781" s="280"/>
      <c r="O781" s="280"/>
    </row>
    <row r="782" spans="1:26" ht="15.75" hidden="1" customHeight="1" x14ac:dyDescent="0.25">
      <c r="A782" s="287">
        <v>778</v>
      </c>
      <c r="B782" s="260"/>
      <c r="C782" s="260"/>
      <c r="D782" s="260"/>
      <c r="E782" s="260"/>
      <c r="F782" s="288"/>
      <c r="G782" s="288"/>
      <c r="H782" s="289"/>
      <c r="I782" s="260"/>
      <c r="J782" s="290"/>
      <c r="K782" s="290"/>
      <c r="L782" s="280"/>
      <c r="M782" s="280"/>
      <c r="N782" s="280"/>
      <c r="O782" s="280"/>
    </row>
    <row r="783" spans="1:26" ht="15.75" hidden="1" customHeight="1" x14ac:dyDescent="0.25">
      <c r="A783" s="287">
        <v>779</v>
      </c>
      <c r="B783" s="260"/>
      <c r="C783" s="260"/>
      <c r="D783" s="260"/>
      <c r="E783" s="260"/>
      <c r="F783" s="288"/>
      <c r="G783" s="288"/>
      <c r="H783" s="289"/>
      <c r="I783" s="260"/>
      <c r="J783" s="290"/>
      <c r="K783" s="290"/>
      <c r="L783" s="280"/>
      <c r="M783" s="280"/>
      <c r="N783" s="280"/>
      <c r="O783" s="280"/>
    </row>
    <row r="784" spans="1:26" ht="15.75" hidden="1" customHeight="1" x14ac:dyDescent="0.25">
      <c r="A784" s="287">
        <v>780</v>
      </c>
      <c r="B784" s="260"/>
      <c r="C784" s="260"/>
      <c r="D784" s="260"/>
      <c r="E784" s="260"/>
      <c r="F784" s="288"/>
      <c r="G784" s="288"/>
      <c r="H784" s="289"/>
      <c r="I784" s="260"/>
      <c r="J784" s="290"/>
      <c r="K784" s="290"/>
      <c r="L784" s="280"/>
      <c r="M784" s="280"/>
      <c r="N784" s="280"/>
      <c r="O784" s="280"/>
    </row>
    <row r="785" spans="1:26" ht="15.75" hidden="1" customHeight="1" x14ac:dyDescent="0.25">
      <c r="A785" s="287">
        <v>781</v>
      </c>
      <c r="B785" s="260"/>
      <c r="C785" s="260"/>
      <c r="D785" s="260"/>
      <c r="E785" s="260"/>
      <c r="F785" s="288"/>
      <c r="G785" s="288"/>
      <c r="H785" s="289"/>
      <c r="I785" s="260"/>
      <c r="J785" s="290"/>
      <c r="K785" s="290"/>
      <c r="L785" s="280"/>
      <c r="M785" s="280"/>
      <c r="N785" s="280"/>
      <c r="O785" s="280"/>
    </row>
    <row r="786" spans="1:26" ht="15.75" hidden="1" customHeight="1" x14ac:dyDescent="0.25">
      <c r="A786" s="287">
        <v>782</v>
      </c>
      <c r="B786" s="260"/>
      <c r="C786" s="260"/>
      <c r="D786" s="260"/>
      <c r="E786" s="260"/>
      <c r="F786" s="288"/>
      <c r="G786" s="288"/>
      <c r="H786" s="289"/>
      <c r="I786" s="260"/>
      <c r="J786" s="290"/>
      <c r="K786" s="290"/>
      <c r="L786" s="280"/>
      <c r="M786" s="280"/>
      <c r="N786" s="280"/>
      <c r="O786" s="280"/>
    </row>
    <row r="787" spans="1:26" ht="15.75" hidden="1" customHeight="1" x14ac:dyDescent="0.25">
      <c r="A787" s="287">
        <v>783</v>
      </c>
      <c r="B787" s="260"/>
      <c r="C787" s="260"/>
      <c r="D787" s="260"/>
      <c r="E787" s="260"/>
      <c r="F787" s="288"/>
      <c r="G787" s="288"/>
      <c r="H787" s="289"/>
      <c r="I787" s="260"/>
      <c r="J787" s="290"/>
      <c r="K787" s="290"/>
      <c r="L787" s="280"/>
      <c r="M787" s="280"/>
      <c r="N787" s="280"/>
      <c r="O787" s="280"/>
    </row>
    <row r="788" spans="1:26" ht="15.75" hidden="1" customHeight="1" x14ac:dyDescent="0.25">
      <c r="A788" s="287">
        <v>784</v>
      </c>
      <c r="B788" s="260"/>
      <c r="C788" s="260"/>
      <c r="D788" s="260"/>
      <c r="E788" s="260"/>
      <c r="F788" s="288"/>
      <c r="G788" s="288"/>
      <c r="H788" s="289"/>
      <c r="I788" s="260"/>
      <c r="J788" s="290"/>
      <c r="K788" s="290"/>
      <c r="L788" s="280"/>
      <c r="M788" s="280"/>
      <c r="N788" s="280"/>
      <c r="O788" s="280"/>
    </row>
    <row r="789" spans="1:26" ht="15.75" hidden="1" customHeight="1" x14ac:dyDescent="0.25">
      <c r="A789" s="287">
        <v>785</v>
      </c>
      <c r="B789" s="260"/>
      <c r="C789" s="260"/>
      <c r="D789" s="260"/>
      <c r="E789" s="260"/>
      <c r="F789" s="288"/>
      <c r="G789" s="288"/>
      <c r="H789" s="289"/>
      <c r="I789" s="260"/>
      <c r="J789" s="290"/>
      <c r="K789" s="290"/>
      <c r="L789" s="280"/>
      <c r="M789" s="280"/>
      <c r="N789" s="280"/>
      <c r="O789" s="280"/>
    </row>
    <row r="790" spans="1:26" ht="15.75" hidden="1" customHeight="1" x14ac:dyDescent="0.25">
      <c r="A790" s="287">
        <v>786</v>
      </c>
      <c r="B790" s="260"/>
      <c r="C790" s="260"/>
      <c r="D790" s="260"/>
      <c r="E790" s="260"/>
      <c r="F790" s="288"/>
      <c r="G790" s="288"/>
      <c r="H790" s="289"/>
      <c r="I790" s="260"/>
      <c r="J790" s="290"/>
      <c r="K790" s="290"/>
      <c r="L790" s="280"/>
      <c r="M790" s="280"/>
      <c r="N790" s="280"/>
      <c r="O790" s="280"/>
    </row>
    <row r="791" spans="1:26" ht="15.75" hidden="1" customHeight="1" x14ac:dyDescent="0.25">
      <c r="A791" s="287">
        <v>787</v>
      </c>
      <c r="B791" s="260"/>
      <c r="C791" s="260"/>
      <c r="D791" s="260"/>
      <c r="E791" s="260"/>
      <c r="F791" s="288"/>
      <c r="G791" s="288"/>
      <c r="H791" s="289"/>
      <c r="I791" s="260"/>
      <c r="J791" s="290"/>
      <c r="K791" s="290"/>
      <c r="L791" s="280"/>
      <c r="M791" s="280"/>
      <c r="N791" s="280"/>
      <c r="O791" s="280"/>
    </row>
    <row r="792" spans="1:26" ht="15.75" hidden="1" customHeight="1" x14ac:dyDescent="0.25">
      <c r="A792" s="287">
        <v>788</v>
      </c>
      <c r="B792" s="260"/>
      <c r="C792" s="260"/>
      <c r="D792" s="260"/>
      <c r="E792" s="260"/>
      <c r="F792" s="288"/>
      <c r="G792" s="288"/>
      <c r="H792" s="289"/>
      <c r="I792" s="260"/>
      <c r="J792" s="290"/>
      <c r="K792" s="290"/>
      <c r="L792" s="280"/>
      <c r="M792" s="280"/>
      <c r="N792" s="280"/>
      <c r="O792" s="280"/>
    </row>
    <row r="793" spans="1:26" ht="15.75" hidden="1" customHeight="1" x14ac:dyDescent="0.25">
      <c r="A793" s="287">
        <v>789</v>
      </c>
      <c r="B793" s="260"/>
      <c r="C793" s="260"/>
      <c r="D793" s="260"/>
      <c r="E793" s="260"/>
      <c r="F793" s="288"/>
      <c r="G793" s="288"/>
      <c r="H793" s="289"/>
      <c r="I793" s="260"/>
      <c r="J793" s="290"/>
      <c r="K793" s="290"/>
      <c r="L793" s="280"/>
      <c r="M793" s="280"/>
      <c r="N793" s="280"/>
      <c r="O793" s="280"/>
    </row>
    <row r="794" spans="1:26" ht="15.75" hidden="1" customHeight="1" x14ac:dyDescent="0.25">
      <c r="A794" s="287">
        <v>790</v>
      </c>
      <c r="B794" s="260"/>
      <c r="C794" s="260"/>
      <c r="D794" s="260"/>
      <c r="E794" s="260"/>
      <c r="F794" s="288"/>
      <c r="G794" s="288"/>
      <c r="H794" s="289"/>
      <c r="I794" s="260"/>
      <c r="J794" s="290"/>
      <c r="K794" s="290"/>
      <c r="L794" s="280"/>
      <c r="M794" s="280"/>
      <c r="N794" s="280"/>
      <c r="O794" s="280"/>
    </row>
    <row r="795" spans="1:26" ht="15.75" hidden="1" customHeight="1" x14ac:dyDescent="0.25">
      <c r="A795" s="287">
        <v>791</v>
      </c>
      <c r="B795" s="260"/>
      <c r="C795" s="260"/>
      <c r="D795" s="260"/>
      <c r="E795" s="260"/>
      <c r="F795" s="288"/>
      <c r="G795" s="288"/>
      <c r="H795" s="289"/>
      <c r="I795" s="260"/>
      <c r="J795" s="290"/>
      <c r="K795" s="290"/>
      <c r="L795" s="280"/>
      <c r="M795" s="280"/>
      <c r="N795" s="280"/>
      <c r="O795" s="280"/>
    </row>
    <row r="796" spans="1:26" ht="15.75" hidden="1" customHeight="1" x14ac:dyDescent="0.25">
      <c r="A796" s="287">
        <v>792</v>
      </c>
      <c r="B796" s="260"/>
      <c r="C796" s="260"/>
      <c r="D796" s="260"/>
      <c r="E796" s="260"/>
      <c r="F796" s="288"/>
      <c r="G796" s="288"/>
      <c r="H796" s="289"/>
      <c r="I796" s="260"/>
      <c r="J796" s="290"/>
      <c r="K796" s="290"/>
      <c r="L796" s="280"/>
      <c r="M796" s="280"/>
      <c r="N796" s="280"/>
      <c r="O796" s="280"/>
    </row>
    <row r="797" spans="1:26" ht="15.75" hidden="1" customHeight="1" x14ac:dyDescent="0.25">
      <c r="A797" s="287">
        <v>793</v>
      </c>
      <c r="B797" s="260"/>
      <c r="C797" s="260"/>
      <c r="D797" s="260"/>
      <c r="E797" s="260"/>
      <c r="F797" s="288"/>
      <c r="G797" s="288"/>
      <c r="H797" s="289"/>
      <c r="I797" s="260"/>
      <c r="J797" s="290"/>
      <c r="K797" s="290"/>
      <c r="L797" s="280"/>
      <c r="M797" s="280"/>
      <c r="N797" s="280"/>
      <c r="O797" s="280"/>
    </row>
    <row r="798" spans="1:26" ht="15.75" hidden="1" customHeight="1" x14ac:dyDescent="0.25">
      <c r="A798" s="287">
        <v>794</v>
      </c>
      <c r="B798" s="260"/>
      <c r="C798" s="260"/>
      <c r="D798" s="260"/>
      <c r="E798" s="260"/>
      <c r="F798" s="288"/>
      <c r="G798" s="288"/>
      <c r="H798" s="289"/>
      <c r="I798" s="260"/>
      <c r="J798" s="290"/>
      <c r="K798" s="290"/>
      <c r="L798" s="280"/>
      <c r="M798" s="280"/>
      <c r="N798" s="280"/>
      <c r="O798" s="280"/>
    </row>
    <row r="799" spans="1:26" ht="15.75" hidden="1" customHeight="1" x14ac:dyDescent="0.25">
      <c r="A799" s="287">
        <v>795</v>
      </c>
      <c r="B799" s="260"/>
      <c r="C799" s="260"/>
      <c r="D799" s="260"/>
      <c r="E799" s="260"/>
      <c r="F799" s="288"/>
      <c r="G799" s="288"/>
      <c r="H799" s="289"/>
      <c r="I799" s="260"/>
      <c r="J799" s="290"/>
      <c r="K799" s="290"/>
      <c r="L799" s="280"/>
      <c r="M799" s="280"/>
      <c r="N799" s="280"/>
      <c r="O799" s="280"/>
    </row>
    <row r="800" spans="1:26" ht="15.75" hidden="1" customHeight="1" x14ac:dyDescent="0.25">
      <c r="A800" s="287">
        <v>796</v>
      </c>
      <c r="B800" s="260"/>
      <c r="C800" s="260"/>
      <c r="D800" s="260"/>
      <c r="E800" s="260"/>
      <c r="F800" s="288"/>
      <c r="G800" s="288"/>
      <c r="H800" s="289"/>
      <c r="I800" s="260"/>
      <c r="J800" s="290"/>
      <c r="K800" s="290"/>
      <c r="L800" s="280"/>
      <c r="M800" s="280"/>
      <c r="N800" s="280"/>
      <c r="O800" s="280"/>
    </row>
    <row r="801" spans="1:26" ht="15.75" hidden="1" customHeight="1" x14ac:dyDescent="0.25">
      <c r="A801" s="287">
        <v>797</v>
      </c>
      <c r="B801" s="260"/>
      <c r="C801" s="260"/>
      <c r="D801" s="260"/>
      <c r="E801" s="260"/>
      <c r="F801" s="288"/>
      <c r="G801" s="288"/>
      <c r="H801" s="289"/>
      <c r="I801" s="260"/>
      <c r="J801" s="290"/>
      <c r="K801" s="290"/>
      <c r="L801" s="280"/>
      <c r="M801" s="280"/>
      <c r="N801" s="280"/>
      <c r="O801" s="280"/>
    </row>
    <row r="802" spans="1:26" ht="15.75" hidden="1" customHeight="1" x14ac:dyDescent="0.25">
      <c r="A802" s="287">
        <v>798</v>
      </c>
      <c r="B802" s="260"/>
      <c r="C802" s="260"/>
      <c r="D802" s="260"/>
      <c r="E802" s="260"/>
      <c r="F802" s="288"/>
      <c r="G802" s="288"/>
      <c r="H802" s="289"/>
      <c r="I802" s="260"/>
      <c r="J802" s="290"/>
      <c r="K802" s="290"/>
      <c r="L802" s="280"/>
      <c r="M802" s="280"/>
      <c r="N802" s="280"/>
      <c r="O802" s="280"/>
    </row>
    <row r="803" spans="1:26" ht="15.75" hidden="1" customHeight="1" x14ac:dyDescent="0.25">
      <c r="A803" s="287">
        <v>799</v>
      </c>
      <c r="B803" s="260"/>
      <c r="C803" s="260"/>
      <c r="D803" s="260"/>
      <c r="E803" s="260"/>
      <c r="F803" s="288"/>
      <c r="G803" s="288"/>
      <c r="H803" s="289"/>
      <c r="I803" s="260"/>
      <c r="J803" s="290"/>
      <c r="K803" s="290"/>
      <c r="L803" s="280"/>
      <c r="M803" s="280"/>
      <c r="N803" s="280"/>
      <c r="O803" s="280"/>
    </row>
    <row r="804" spans="1:26" ht="15.75" hidden="1" customHeight="1" x14ac:dyDescent="0.25">
      <c r="A804" s="287">
        <v>800</v>
      </c>
      <c r="B804" s="260"/>
      <c r="C804" s="260"/>
      <c r="D804" s="260"/>
      <c r="E804" s="260"/>
      <c r="F804" s="288"/>
      <c r="G804" s="288"/>
      <c r="H804" s="289"/>
      <c r="I804" s="260"/>
      <c r="J804" s="290"/>
      <c r="K804" s="290"/>
      <c r="L804" s="280"/>
      <c r="M804" s="280"/>
      <c r="N804" s="280"/>
      <c r="O804" s="280"/>
    </row>
    <row r="805" spans="1:26" ht="15.75" hidden="1" customHeight="1" x14ac:dyDescent="0.25">
      <c r="A805" s="287">
        <v>801</v>
      </c>
      <c r="B805" s="260"/>
      <c r="C805" s="260"/>
      <c r="D805" s="260"/>
      <c r="E805" s="260"/>
      <c r="F805" s="288"/>
      <c r="G805" s="288"/>
      <c r="H805" s="289"/>
      <c r="I805" s="260"/>
      <c r="J805" s="290"/>
      <c r="K805" s="290"/>
      <c r="L805" s="280"/>
      <c r="M805" s="280"/>
      <c r="N805" s="280"/>
      <c r="O805" s="280"/>
    </row>
    <row r="806" spans="1:26" ht="15.75" hidden="1" customHeight="1" x14ac:dyDescent="0.25">
      <c r="A806" s="287">
        <v>802</v>
      </c>
      <c r="B806" s="260"/>
      <c r="C806" s="260"/>
      <c r="D806" s="260"/>
      <c r="E806" s="260"/>
      <c r="F806" s="288"/>
      <c r="G806" s="288"/>
      <c r="H806" s="289"/>
      <c r="I806" s="260"/>
      <c r="J806" s="290"/>
      <c r="K806" s="290"/>
      <c r="L806" s="280"/>
      <c r="M806" s="280"/>
      <c r="N806" s="280"/>
      <c r="O806" s="280"/>
    </row>
    <row r="807" spans="1:26" ht="15.75" hidden="1" customHeight="1" x14ac:dyDescent="0.25">
      <c r="A807" s="287">
        <v>803</v>
      </c>
      <c r="B807" s="260"/>
      <c r="C807" s="260"/>
      <c r="D807" s="260"/>
      <c r="E807" s="260"/>
      <c r="F807" s="288"/>
      <c r="G807" s="288"/>
      <c r="H807" s="289"/>
      <c r="I807" s="260"/>
      <c r="J807" s="290"/>
      <c r="K807" s="290"/>
      <c r="L807" s="280"/>
      <c r="M807" s="280"/>
      <c r="N807" s="280"/>
      <c r="O807" s="280"/>
    </row>
    <row r="808" spans="1:26" ht="15.75" hidden="1" customHeight="1" x14ac:dyDescent="0.25">
      <c r="A808" s="287">
        <v>804</v>
      </c>
      <c r="B808" s="260"/>
      <c r="C808" s="260"/>
      <c r="D808" s="260"/>
      <c r="E808" s="260"/>
      <c r="F808" s="288"/>
      <c r="G808" s="288"/>
      <c r="H808" s="289"/>
      <c r="I808" s="260"/>
      <c r="J808" s="290"/>
      <c r="K808" s="290"/>
      <c r="L808" s="280"/>
      <c r="M808" s="280"/>
      <c r="N808" s="280"/>
      <c r="O808" s="280"/>
    </row>
    <row r="809" spans="1:26" ht="15.75" hidden="1" customHeight="1" x14ac:dyDescent="0.25">
      <c r="A809" s="287">
        <v>805</v>
      </c>
      <c r="B809" s="260"/>
      <c r="C809" s="260"/>
      <c r="D809" s="260"/>
      <c r="E809" s="260"/>
      <c r="F809" s="288"/>
      <c r="G809" s="288"/>
      <c r="H809" s="289"/>
      <c r="I809" s="260"/>
      <c r="J809" s="290"/>
      <c r="K809" s="290"/>
      <c r="L809" s="280"/>
      <c r="M809" s="280"/>
      <c r="N809" s="280"/>
      <c r="O809" s="280"/>
    </row>
    <row r="810" spans="1:26" ht="15.75" hidden="1" customHeight="1" x14ac:dyDescent="0.25">
      <c r="A810" s="287">
        <v>806</v>
      </c>
      <c r="B810" s="260"/>
      <c r="C810" s="260"/>
      <c r="D810" s="260"/>
      <c r="E810" s="260"/>
      <c r="F810" s="288"/>
      <c r="G810" s="288"/>
      <c r="H810" s="289"/>
      <c r="I810" s="260"/>
      <c r="J810" s="290"/>
      <c r="K810" s="290"/>
      <c r="L810" s="280"/>
      <c r="M810" s="280"/>
      <c r="N810" s="280"/>
      <c r="O810" s="280"/>
    </row>
    <row r="811" spans="1:26" ht="15.75" hidden="1" customHeight="1" x14ac:dyDescent="0.25">
      <c r="A811" s="287">
        <v>807</v>
      </c>
      <c r="B811" s="260"/>
      <c r="C811" s="260"/>
      <c r="D811" s="260"/>
      <c r="E811" s="260"/>
      <c r="F811" s="288"/>
      <c r="G811" s="288"/>
      <c r="H811" s="289"/>
      <c r="I811" s="260"/>
      <c r="J811" s="290"/>
      <c r="K811" s="290"/>
      <c r="L811" s="280"/>
      <c r="M811" s="280"/>
      <c r="N811" s="280"/>
      <c r="O811" s="280"/>
    </row>
    <row r="812" spans="1:26" ht="15.75" hidden="1" customHeight="1" x14ac:dyDescent="0.25">
      <c r="A812" s="287">
        <v>808</v>
      </c>
      <c r="B812" s="260"/>
      <c r="C812" s="260"/>
      <c r="D812" s="260"/>
      <c r="E812" s="260"/>
      <c r="F812" s="288"/>
      <c r="G812" s="288"/>
      <c r="H812" s="289"/>
      <c r="I812" s="260"/>
      <c r="J812" s="290"/>
      <c r="K812" s="290"/>
      <c r="L812" s="280"/>
      <c r="M812" s="280"/>
      <c r="N812" s="280"/>
      <c r="O812" s="280"/>
    </row>
    <row r="813" spans="1:26" ht="15.75" hidden="1" customHeight="1" x14ac:dyDescent="0.25">
      <c r="A813" s="287">
        <v>809</v>
      </c>
      <c r="B813" s="260"/>
      <c r="C813" s="260"/>
      <c r="D813" s="260"/>
      <c r="E813" s="260"/>
      <c r="F813" s="288"/>
      <c r="G813" s="288"/>
      <c r="H813" s="289"/>
      <c r="I813" s="260"/>
      <c r="J813" s="290"/>
      <c r="K813" s="290"/>
      <c r="L813" s="280"/>
      <c r="M813" s="280"/>
      <c r="N813" s="280"/>
      <c r="O813" s="280"/>
    </row>
    <row r="814" spans="1:26" ht="15.75" hidden="1" customHeight="1" x14ac:dyDescent="0.25">
      <c r="A814" s="287">
        <v>810</v>
      </c>
      <c r="B814" s="260"/>
      <c r="C814" s="260"/>
      <c r="D814" s="260"/>
      <c r="E814" s="260"/>
      <c r="F814" s="288"/>
      <c r="G814" s="288"/>
      <c r="H814" s="289"/>
      <c r="I814" s="260"/>
      <c r="J814" s="290"/>
      <c r="K814" s="290"/>
      <c r="L814" s="280"/>
      <c r="M814" s="280"/>
      <c r="N814" s="280"/>
      <c r="O814" s="280"/>
    </row>
    <row r="815" spans="1:26" ht="15.75" hidden="1" customHeight="1" x14ac:dyDescent="0.25">
      <c r="A815" s="287">
        <v>811</v>
      </c>
      <c r="B815" s="260"/>
      <c r="C815" s="260"/>
      <c r="D815" s="260"/>
      <c r="E815" s="260"/>
      <c r="F815" s="288"/>
      <c r="G815" s="288"/>
      <c r="H815" s="289"/>
      <c r="I815" s="260"/>
      <c r="J815" s="290"/>
      <c r="K815" s="290"/>
      <c r="L815" s="280"/>
      <c r="M815" s="280"/>
      <c r="N815" s="280"/>
      <c r="O815" s="280"/>
    </row>
    <row r="816" spans="1:26" ht="15.75" hidden="1" customHeight="1" x14ac:dyDescent="0.25">
      <c r="A816" s="287">
        <v>812</v>
      </c>
      <c r="B816" s="260"/>
      <c r="C816" s="260"/>
      <c r="D816" s="260"/>
      <c r="E816" s="260"/>
      <c r="F816" s="288"/>
      <c r="G816" s="288"/>
      <c r="H816" s="289"/>
      <c r="I816" s="260"/>
      <c r="J816" s="290"/>
      <c r="K816" s="290"/>
      <c r="L816" s="280"/>
      <c r="M816" s="280"/>
      <c r="N816" s="280"/>
      <c r="O816" s="280"/>
    </row>
    <row r="817" spans="1:26" ht="15.75" hidden="1" customHeight="1" x14ac:dyDescent="0.25">
      <c r="A817" s="287">
        <v>813</v>
      </c>
      <c r="B817" s="260"/>
      <c r="C817" s="260"/>
      <c r="D817" s="260"/>
      <c r="E817" s="260"/>
      <c r="F817" s="288"/>
      <c r="G817" s="288"/>
      <c r="H817" s="289"/>
      <c r="I817" s="260"/>
      <c r="J817" s="290"/>
      <c r="K817" s="290"/>
      <c r="L817" s="280"/>
      <c r="M817" s="280"/>
      <c r="N817" s="280"/>
      <c r="O817" s="280"/>
    </row>
    <row r="818" spans="1:26" ht="15.75" hidden="1" customHeight="1" x14ac:dyDescent="0.25">
      <c r="A818" s="287">
        <v>814</v>
      </c>
      <c r="B818" s="260"/>
      <c r="C818" s="260"/>
      <c r="D818" s="260"/>
      <c r="E818" s="260"/>
      <c r="F818" s="288"/>
      <c r="G818" s="288"/>
      <c r="H818" s="289"/>
      <c r="I818" s="260"/>
      <c r="J818" s="290"/>
      <c r="K818" s="290"/>
      <c r="L818" s="280"/>
      <c r="M818" s="280"/>
      <c r="N818" s="280"/>
      <c r="O818" s="280"/>
    </row>
    <row r="819" spans="1:26" ht="15.75" hidden="1" customHeight="1" x14ac:dyDescent="0.25">
      <c r="A819" s="287">
        <v>815</v>
      </c>
      <c r="B819" s="260"/>
      <c r="C819" s="260"/>
      <c r="D819" s="260"/>
      <c r="E819" s="260"/>
      <c r="F819" s="288"/>
      <c r="G819" s="288"/>
      <c r="H819" s="289"/>
      <c r="I819" s="260"/>
      <c r="J819" s="290"/>
      <c r="K819" s="290"/>
      <c r="L819" s="280"/>
      <c r="M819" s="280"/>
      <c r="N819" s="280"/>
      <c r="O819" s="280"/>
    </row>
    <row r="820" spans="1:26" ht="15.75" hidden="1" customHeight="1" x14ac:dyDescent="0.25">
      <c r="A820" s="287">
        <v>816</v>
      </c>
      <c r="B820" s="260"/>
      <c r="C820" s="260"/>
      <c r="D820" s="260"/>
      <c r="E820" s="260"/>
      <c r="F820" s="288"/>
      <c r="G820" s="288"/>
      <c r="H820" s="289"/>
      <c r="I820" s="260"/>
      <c r="J820" s="290"/>
      <c r="K820" s="290"/>
      <c r="L820" s="280"/>
      <c r="M820" s="280"/>
      <c r="N820" s="280"/>
      <c r="O820" s="280"/>
    </row>
    <row r="821" spans="1:26" ht="15.75" hidden="1" customHeight="1" x14ac:dyDescent="0.25">
      <c r="A821" s="287">
        <v>817</v>
      </c>
      <c r="B821" s="260"/>
      <c r="C821" s="260"/>
      <c r="D821" s="260"/>
      <c r="E821" s="260"/>
      <c r="F821" s="288"/>
      <c r="G821" s="288"/>
      <c r="H821" s="289"/>
      <c r="I821" s="260"/>
      <c r="J821" s="290"/>
      <c r="K821" s="290"/>
      <c r="L821" s="280"/>
      <c r="M821" s="280"/>
      <c r="N821" s="280"/>
      <c r="O821" s="280"/>
    </row>
    <row r="822" spans="1:26" ht="15.75" hidden="1" customHeight="1" x14ac:dyDescent="0.25">
      <c r="A822" s="287">
        <v>818</v>
      </c>
      <c r="B822" s="260"/>
      <c r="C822" s="260"/>
      <c r="D822" s="260"/>
      <c r="E822" s="260"/>
      <c r="F822" s="288"/>
      <c r="G822" s="288"/>
      <c r="H822" s="289"/>
      <c r="I822" s="260"/>
      <c r="J822" s="290"/>
      <c r="K822" s="290"/>
      <c r="L822" s="280"/>
      <c r="M822" s="280"/>
      <c r="N822" s="280"/>
      <c r="O822" s="280"/>
    </row>
    <row r="823" spans="1:26" ht="15.75" hidden="1" customHeight="1" x14ac:dyDescent="0.25">
      <c r="A823" s="287">
        <v>819</v>
      </c>
      <c r="B823" s="260"/>
      <c r="C823" s="260"/>
      <c r="D823" s="260"/>
      <c r="E823" s="260"/>
      <c r="F823" s="288"/>
      <c r="G823" s="288"/>
      <c r="H823" s="289"/>
      <c r="I823" s="260"/>
      <c r="J823" s="290"/>
      <c r="K823" s="290"/>
      <c r="L823" s="280"/>
      <c r="M823" s="280"/>
      <c r="N823" s="280"/>
      <c r="O823" s="280"/>
    </row>
    <row r="824" spans="1:26" ht="15.75" hidden="1" customHeight="1" x14ac:dyDescent="0.25">
      <c r="A824" s="287">
        <v>820</v>
      </c>
      <c r="B824" s="260"/>
      <c r="C824" s="260"/>
      <c r="D824" s="260"/>
      <c r="E824" s="260"/>
      <c r="F824" s="288"/>
      <c r="G824" s="288"/>
      <c r="H824" s="289"/>
      <c r="I824" s="260"/>
      <c r="J824" s="290"/>
      <c r="K824" s="290"/>
      <c r="L824" s="280"/>
      <c r="M824" s="280"/>
      <c r="N824" s="280"/>
      <c r="O824" s="280"/>
    </row>
    <row r="825" spans="1:26" ht="15.75" hidden="1" customHeight="1" x14ac:dyDescent="0.25">
      <c r="A825" s="287">
        <v>821</v>
      </c>
      <c r="B825" s="260"/>
      <c r="C825" s="260"/>
      <c r="D825" s="260"/>
      <c r="E825" s="260"/>
      <c r="F825" s="288"/>
      <c r="G825" s="288"/>
      <c r="H825" s="289"/>
      <c r="I825" s="260"/>
      <c r="J825" s="290"/>
      <c r="K825" s="290"/>
      <c r="L825" s="280"/>
      <c r="M825" s="280"/>
      <c r="N825" s="280"/>
      <c r="O825" s="280"/>
    </row>
    <row r="826" spans="1:26" ht="15.75" hidden="1" customHeight="1" x14ac:dyDescent="0.25">
      <c r="A826" s="287">
        <v>822</v>
      </c>
      <c r="B826" s="260"/>
      <c r="C826" s="260"/>
      <c r="D826" s="260"/>
      <c r="E826" s="260"/>
      <c r="F826" s="288"/>
      <c r="G826" s="288"/>
      <c r="H826" s="289"/>
      <c r="I826" s="260"/>
      <c r="J826" s="290"/>
      <c r="K826" s="290"/>
      <c r="L826" s="280"/>
      <c r="M826" s="280"/>
      <c r="N826" s="280"/>
      <c r="O826" s="280"/>
    </row>
    <row r="827" spans="1:26" ht="15.75" hidden="1" customHeight="1" x14ac:dyDescent="0.25">
      <c r="A827" s="287">
        <v>823</v>
      </c>
      <c r="B827" s="260"/>
      <c r="C827" s="260"/>
      <c r="D827" s="260"/>
      <c r="E827" s="260"/>
      <c r="F827" s="288"/>
      <c r="G827" s="288"/>
      <c r="H827" s="289"/>
      <c r="I827" s="260"/>
      <c r="J827" s="290"/>
      <c r="K827" s="290"/>
      <c r="L827" s="280"/>
      <c r="M827" s="280"/>
      <c r="N827" s="280"/>
      <c r="O827" s="280"/>
    </row>
    <row r="828" spans="1:26" ht="15.75" hidden="1" customHeight="1" x14ac:dyDescent="0.25">
      <c r="A828" s="287">
        <v>824</v>
      </c>
      <c r="B828" s="260"/>
      <c r="C828" s="260"/>
      <c r="D828" s="260"/>
      <c r="E828" s="260"/>
      <c r="F828" s="288"/>
      <c r="G828" s="288"/>
      <c r="H828" s="289"/>
      <c r="I828" s="260"/>
      <c r="J828" s="290"/>
      <c r="K828" s="290"/>
      <c r="L828" s="280"/>
      <c r="M828" s="280"/>
      <c r="N828" s="280"/>
      <c r="O828" s="280"/>
    </row>
    <row r="829" spans="1:26" ht="15.75" hidden="1" customHeight="1" x14ac:dyDescent="0.25">
      <c r="A829" s="287">
        <v>825</v>
      </c>
      <c r="B829" s="260"/>
      <c r="C829" s="260"/>
      <c r="D829" s="260"/>
      <c r="E829" s="260"/>
      <c r="F829" s="288"/>
      <c r="G829" s="288"/>
      <c r="H829" s="289"/>
      <c r="I829" s="260"/>
      <c r="J829" s="290"/>
      <c r="K829" s="290"/>
      <c r="L829" s="280"/>
      <c r="M829" s="280"/>
      <c r="N829" s="280"/>
      <c r="O829" s="280"/>
    </row>
    <row r="830" spans="1:26" ht="15.75" hidden="1" customHeight="1" x14ac:dyDescent="0.25">
      <c r="A830" s="287">
        <v>826</v>
      </c>
      <c r="B830" s="260"/>
      <c r="C830" s="260"/>
      <c r="D830" s="260"/>
      <c r="E830" s="260"/>
      <c r="F830" s="288"/>
      <c r="G830" s="288"/>
      <c r="H830" s="289"/>
      <c r="I830" s="260"/>
      <c r="J830" s="290"/>
      <c r="K830" s="290"/>
      <c r="L830" s="280"/>
      <c r="M830" s="280"/>
      <c r="N830" s="280"/>
      <c r="O830" s="280"/>
    </row>
    <row r="831" spans="1:26" ht="15.75" hidden="1" customHeight="1" x14ac:dyDescent="0.25">
      <c r="A831" s="287">
        <v>827</v>
      </c>
      <c r="B831" s="260"/>
      <c r="C831" s="260"/>
      <c r="D831" s="260"/>
      <c r="E831" s="260"/>
      <c r="F831" s="288"/>
      <c r="G831" s="288"/>
      <c r="H831" s="289"/>
      <c r="I831" s="260"/>
      <c r="J831" s="290"/>
      <c r="K831" s="290"/>
      <c r="L831" s="280"/>
      <c r="M831" s="280"/>
      <c r="N831" s="280"/>
      <c r="O831" s="280"/>
    </row>
    <row r="832" spans="1:26" ht="15.75" hidden="1" customHeight="1" x14ac:dyDescent="0.25">
      <c r="A832" s="287">
        <v>828</v>
      </c>
      <c r="B832" s="260"/>
      <c r="C832" s="260"/>
      <c r="D832" s="260"/>
      <c r="E832" s="260"/>
      <c r="F832" s="288"/>
      <c r="G832" s="288"/>
      <c r="H832" s="289"/>
      <c r="I832" s="260"/>
      <c r="J832" s="290"/>
      <c r="K832" s="290"/>
      <c r="L832" s="280"/>
      <c r="M832" s="280"/>
      <c r="N832" s="280"/>
      <c r="O832" s="280"/>
    </row>
    <row r="833" spans="1:26" ht="15.75" hidden="1" customHeight="1" x14ac:dyDescent="0.25">
      <c r="A833" s="287">
        <v>829</v>
      </c>
      <c r="B833" s="260"/>
      <c r="C833" s="260"/>
      <c r="D833" s="260"/>
      <c r="E833" s="260"/>
      <c r="F833" s="288"/>
      <c r="G833" s="288"/>
      <c r="H833" s="289"/>
      <c r="I833" s="260"/>
      <c r="J833" s="290"/>
      <c r="K833" s="290"/>
      <c r="L833" s="280"/>
      <c r="M833" s="280"/>
      <c r="N833" s="280"/>
      <c r="O833" s="280"/>
    </row>
    <row r="834" spans="1:26" ht="15.75" hidden="1" customHeight="1" x14ac:dyDescent="0.25">
      <c r="A834" s="287">
        <v>830</v>
      </c>
      <c r="B834" s="260"/>
      <c r="C834" s="260"/>
      <c r="D834" s="260"/>
      <c r="E834" s="260"/>
      <c r="F834" s="288"/>
      <c r="G834" s="288"/>
      <c r="H834" s="289"/>
      <c r="I834" s="260"/>
      <c r="J834" s="290"/>
      <c r="K834" s="290"/>
      <c r="L834" s="280"/>
      <c r="M834" s="280"/>
      <c r="N834" s="280"/>
      <c r="O834" s="280"/>
    </row>
    <row r="835" spans="1:26" ht="15.75" hidden="1" customHeight="1" x14ac:dyDescent="0.25">
      <c r="A835" s="287">
        <v>831</v>
      </c>
      <c r="B835" s="260"/>
      <c r="C835" s="260"/>
      <c r="D835" s="260"/>
      <c r="E835" s="260"/>
      <c r="F835" s="288"/>
      <c r="G835" s="288"/>
      <c r="H835" s="289"/>
      <c r="I835" s="260"/>
      <c r="J835" s="290"/>
      <c r="K835" s="290"/>
      <c r="L835" s="280"/>
      <c r="M835" s="280"/>
      <c r="N835" s="280"/>
      <c r="O835" s="280"/>
    </row>
    <row r="836" spans="1:26" ht="15.75" hidden="1" customHeight="1" x14ac:dyDescent="0.25">
      <c r="A836" s="287">
        <v>832</v>
      </c>
      <c r="B836" s="260"/>
      <c r="C836" s="260"/>
      <c r="D836" s="260"/>
      <c r="E836" s="260"/>
      <c r="F836" s="288"/>
      <c r="G836" s="288"/>
      <c r="H836" s="289"/>
      <c r="I836" s="260"/>
      <c r="J836" s="290"/>
      <c r="K836" s="290"/>
      <c r="L836" s="280"/>
      <c r="M836" s="280"/>
      <c r="N836" s="280"/>
      <c r="O836" s="280"/>
    </row>
    <row r="837" spans="1:26" ht="15.75" hidden="1" customHeight="1" x14ac:dyDescent="0.25">
      <c r="A837" s="287">
        <v>833</v>
      </c>
      <c r="B837" s="260"/>
      <c r="C837" s="260"/>
      <c r="D837" s="260"/>
      <c r="E837" s="260"/>
      <c r="F837" s="288"/>
      <c r="G837" s="288"/>
      <c r="H837" s="289"/>
      <c r="I837" s="260"/>
      <c r="J837" s="290"/>
      <c r="K837" s="290"/>
      <c r="L837" s="280"/>
      <c r="M837" s="280"/>
      <c r="N837" s="280"/>
      <c r="O837" s="280"/>
    </row>
    <row r="838" spans="1:26" ht="15.75" hidden="1" customHeight="1" x14ac:dyDescent="0.25">
      <c r="A838" s="287">
        <v>834</v>
      </c>
      <c r="B838" s="260"/>
      <c r="C838" s="260"/>
      <c r="D838" s="260"/>
      <c r="E838" s="260"/>
      <c r="F838" s="288"/>
      <c r="G838" s="288"/>
      <c r="H838" s="289"/>
      <c r="I838" s="260"/>
      <c r="J838" s="290"/>
      <c r="K838" s="290"/>
      <c r="L838" s="280"/>
      <c r="M838" s="280"/>
      <c r="N838" s="280"/>
      <c r="O838" s="280"/>
    </row>
    <row r="839" spans="1:26" ht="15.75" hidden="1" customHeight="1" x14ac:dyDescent="0.25">
      <c r="A839" s="287">
        <v>835</v>
      </c>
      <c r="B839" s="260"/>
      <c r="C839" s="260"/>
      <c r="D839" s="260"/>
      <c r="E839" s="260"/>
      <c r="F839" s="288"/>
      <c r="G839" s="288"/>
      <c r="H839" s="289"/>
      <c r="I839" s="260"/>
      <c r="J839" s="290"/>
      <c r="K839" s="290"/>
      <c r="L839" s="280"/>
      <c r="M839" s="280"/>
      <c r="N839" s="280"/>
      <c r="O839" s="280"/>
    </row>
    <row r="840" spans="1:26" ht="15.75" hidden="1" customHeight="1" x14ac:dyDescent="0.25">
      <c r="A840" s="287">
        <v>836</v>
      </c>
      <c r="B840" s="260"/>
      <c r="C840" s="260"/>
      <c r="D840" s="260"/>
      <c r="E840" s="260"/>
      <c r="F840" s="288"/>
      <c r="G840" s="288"/>
      <c r="H840" s="289"/>
      <c r="I840" s="260"/>
      <c r="J840" s="290"/>
      <c r="K840" s="290"/>
      <c r="L840" s="280"/>
      <c r="M840" s="280"/>
      <c r="N840" s="280"/>
      <c r="O840" s="280"/>
    </row>
    <row r="841" spans="1:26" ht="15.75" hidden="1" customHeight="1" x14ac:dyDescent="0.25">
      <c r="A841" s="287">
        <v>837</v>
      </c>
      <c r="B841" s="260"/>
      <c r="C841" s="260"/>
      <c r="D841" s="260"/>
      <c r="E841" s="260"/>
      <c r="F841" s="288"/>
      <c r="G841" s="288"/>
      <c r="H841" s="289"/>
      <c r="I841" s="260"/>
      <c r="J841" s="290"/>
      <c r="K841" s="290"/>
      <c r="L841" s="280"/>
      <c r="M841" s="280"/>
      <c r="N841" s="280"/>
      <c r="O841" s="280"/>
    </row>
    <row r="842" spans="1:26" ht="15.75" hidden="1" customHeight="1" x14ac:dyDescent="0.25">
      <c r="A842" s="287">
        <v>838</v>
      </c>
      <c r="B842" s="260"/>
      <c r="C842" s="260"/>
      <c r="D842" s="260"/>
      <c r="E842" s="260"/>
      <c r="F842" s="288"/>
      <c r="G842" s="288"/>
      <c r="H842" s="289"/>
      <c r="I842" s="260"/>
      <c r="J842" s="290"/>
      <c r="K842" s="290"/>
      <c r="L842" s="280"/>
      <c r="M842" s="280"/>
      <c r="N842" s="280"/>
      <c r="O842" s="280"/>
    </row>
    <row r="843" spans="1:26" ht="15.75" hidden="1" customHeight="1" x14ac:dyDescent="0.25">
      <c r="A843" s="287">
        <v>839</v>
      </c>
      <c r="B843" s="260"/>
      <c r="C843" s="260"/>
      <c r="D843" s="260"/>
      <c r="E843" s="260"/>
      <c r="F843" s="288"/>
      <c r="G843" s="288"/>
      <c r="H843" s="289"/>
      <c r="I843" s="260"/>
      <c r="J843" s="290"/>
      <c r="K843" s="290"/>
      <c r="L843" s="280"/>
      <c r="M843" s="280"/>
      <c r="N843" s="280"/>
      <c r="O843" s="280"/>
    </row>
    <row r="844" spans="1:26" ht="15.75" hidden="1" customHeight="1" x14ac:dyDescent="0.25">
      <c r="A844" s="287">
        <v>840</v>
      </c>
      <c r="B844" s="260"/>
      <c r="C844" s="260"/>
      <c r="D844" s="260"/>
      <c r="E844" s="260"/>
      <c r="F844" s="288"/>
      <c r="G844" s="288"/>
      <c r="H844" s="289"/>
      <c r="I844" s="260"/>
      <c r="J844" s="290"/>
      <c r="K844" s="290"/>
      <c r="L844" s="280"/>
      <c r="M844" s="280"/>
      <c r="N844" s="280"/>
      <c r="O844" s="280"/>
    </row>
    <row r="845" spans="1:26" ht="15.75" hidden="1" customHeight="1" x14ac:dyDescent="0.25">
      <c r="A845" s="287">
        <v>841</v>
      </c>
      <c r="B845" s="260"/>
      <c r="C845" s="260"/>
      <c r="D845" s="260"/>
      <c r="E845" s="260"/>
      <c r="F845" s="288"/>
      <c r="G845" s="288"/>
      <c r="H845" s="289"/>
      <c r="I845" s="260"/>
      <c r="J845" s="290"/>
      <c r="K845" s="290"/>
      <c r="L845" s="280"/>
      <c r="M845" s="280"/>
      <c r="N845" s="280"/>
      <c r="O845" s="280"/>
    </row>
    <row r="846" spans="1:26" ht="15.75" hidden="1" customHeight="1" x14ac:dyDescent="0.25">
      <c r="A846" s="287">
        <v>842</v>
      </c>
      <c r="B846" s="260"/>
      <c r="C846" s="260"/>
      <c r="D846" s="260"/>
      <c r="E846" s="260"/>
      <c r="F846" s="288"/>
      <c r="G846" s="288"/>
      <c r="H846" s="289"/>
      <c r="I846" s="260"/>
      <c r="J846" s="290"/>
      <c r="K846" s="290"/>
      <c r="L846" s="280"/>
      <c r="M846" s="280"/>
      <c r="N846" s="280"/>
      <c r="O846" s="280"/>
    </row>
    <row r="847" spans="1:26" ht="15.75" hidden="1" customHeight="1" x14ac:dyDescent="0.25">
      <c r="A847" s="287">
        <v>843</v>
      </c>
      <c r="B847" s="260"/>
      <c r="C847" s="260"/>
      <c r="D847" s="260"/>
      <c r="E847" s="260"/>
      <c r="F847" s="288"/>
      <c r="G847" s="288"/>
      <c r="H847" s="289"/>
      <c r="I847" s="260"/>
      <c r="J847" s="290"/>
      <c r="K847" s="290"/>
      <c r="L847" s="280"/>
      <c r="M847" s="280"/>
      <c r="N847" s="280"/>
      <c r="O847" s="280"/>
    </row>
    <row r="848" spans="1:26" ht="15.75" hidden="1" customHeight="1" x14ac:dyDescent="0.25">
      <c r="A848" s="287">
        <v>844</v>
      </c>
      <c r="B848" s="260"/>
      <c r="C848" s="260"/>
      <c r="D848" s="260"/>
      <c r="E848" s="260"/>
      <c r="F848" s="288"/>
      <c r="G848" s="288"/>
      <c r="H848" s="289"/>
      <c r="I848" s="260"/>
      <c r="J848" s="290"/>
      <c r="K848" s="290"/>
      <c r="L848" s="280"/>
      <c r="M848" s="280"/>
      <c r="N848" s="280"/>
      <c r="O848" s="280"/>
    </row>
    <row r="849" spans="1:26" ht="15.75" hidden="1" customHeight="1" x14ac:dyDescent="0.25">
      <c r="A849" s="287">
        <v>845</v>
      </c>
      <c r="B849" s="260"/>
      <c r="C849" s="260"/>
      <c r="D849" s="260"/>
      <c r="E849" s="260"/>
      <c r="F849" s="288"/>
      <c r="G849" s="288"/>
      <c r="H849" s="289"/>
      <c r="I849" s="260"/>
      <c r="J849" s="290"/>
      <c r="K849" s="290"/>
      <c r="L849" s="280"/>
      <c r="M849" s="280"/>
      <c r="N849" s="280"/>
      <c r="O849" s="280"/>
    </row>
    <row r="850" spans="1:26" ht="15.75" hidden="1" customHeight="1" x14ac:dyDescent="0.25">
      <c r="A850" s="287">
        <v>846</v>
      </c>
      <c r="B850" s="260"/>
      <c r="C850" s="260"/>
      <c r="D850" s="260"/>
      <c r="E850" s="260"/>
      <c r="F850" s="288"/>
      <c r="G850" s="288"/>
      <c r="H850" s="289"/>
      <c r="I850" s="260"/>
      <c r="J850" s="290"/>
      <c r="K850" s="290"/>
      <c r="L850" s="280"/>
      <c r="M850" s="280"/>
      <c r="N850" s="280"/>
      <c r="O850" s="280"/>
    </row>
    <row r="851" spans="1:26" ht="15.75" hidden="1" customHeight="1" x14ac:dyDescent="0.25">
      <c r="A851" s="287">
        <v>847</v>
      </c>
      <c r="B851" s="260"/>
      <c r="C851" s="260"/>
      <c r="D851" s="260"/>
      <c r="E851" s="260"/>
      <c r="F851" s="288"/>
      <c r="G851" s="288"/>
      <c r="H851" s="289"/>
      <c r="I851" s="260"/>
      <c r="J851" s="290"/>
      <c r="K851" s="290"/>
      <c r="L851" s="280"/>
      <c r="M851" s="280"/>
      <c r="N851" s="280"/>
      <c r="O851" s="280"/>
    </row>
    <row r="852" spans="1:26" ht="15.75" hidden="1" customHeight="1" x14ac:dyDescent="0.25">
      <c r="A852" s="287">
        <v>848</v>
      </c>
      <c r="B852" s="260"/>
      <c r="C852" s="260"/>
      <c r="D852" s="260"/>
      <c r="E852" s="260"/>
      <c r="F852" s="288"/>
      <c r="G852" s="288"/>
      <c r="H852" s="289"/>
      <c r="I852" s="260"/>
      <c r="J852" s="290"/>
      <c r="K852" s="290"/>
      <c r="L852" s="280"/>
      <c r="M852" s="280"/>
      <c r="N852" s="280"/>
      <c r="O852" s="280"/>
    </row>
    <row r="853" spans="1:26" ht="15.75" hidden="1" customHeight="1" x14ac:dyDescent="0.25">
      <c r="A853" s="287">
        <v>849</v>
      </c>
      <c r="B853" s="260"/>
      <c r="C853" s="260"/>
      <c r="D853" s="260"/>
      <c r="E853" s="260"/>
      <c r="F853" s="288"/>
      <c r="G853" s="288"/>
      <c r="H853" s="289"/>
      <c r="I853" s="260"/>
      <c r="J853" s="290"/>
      <c r="K853" s="290"/>
      <c r="L853" s="280"/>
      <c r="M853" s="280"/>
      <c r="N853" s="280"/>
      <c r="O853" s="280"/>
    </row>
    <row r="854" spans="1:26" ht="15.75" hidden="1" customHeight="1" x14ac:dyDescent="0.25">
      <c r="A854" s="287">
        <v>850</v>
      </c>
      <c r="B854" s="260"/>
      <c r="C854" s="260"/>
      <c r="D854" s="260"/>
      <c r="E854" s="260"/>
      <c r="F854" s="288"/>
      <c r="G854" s="288"/>
      <c r="H854" s="289"/>
      <c r="I854" s="260"/>
      <c r="J854" s="290"/>
      <c r="K854" s="290"/>
      <c r="L854" s="280"/>
      <c r="M854" s="280"/>
      <c r="N854" s="280"/>
      <c r="O854" s="280"/>
    </row>
    <row r="855" spans="1:26" ht="15.75" hidden="1" customHeight="1" x14ac:dyDescent="0.25">
      <c r="A855" s="287">
        <v>851</v>
      </c>
      <c r="B855" s="260"/>
      <c r="C855" s="260"/>
      <c r="D855" s="260"/>
      <c r="E855" s="260"/>
      <c r="F855" s="288"/>
      <c r="G855" s="288"/>
      <c r="H855" s="289"/>
      <c r="I855" s="260"/>
      <c r="J855" s="290"/>
      <c r="K855" s="290"/>
      <c r="L855" s="280"/>
      <c r="M855" s="280"/>
      <c r="N855" s="280"/>
      <c r="O855" s="280"/>
    </row>
    <row r="856" spans="1:26" ht="15.75" hidden="1" customHeight="1" x14ac:dyDescent="0.25">
      <c r="A856" s="287">
        <v>852</v>
      </c>
      <c r="B856" s="260"/>
      <c r="C856" s="260"/>
      <c r="D856" s="260"/>
      <c r="E856" s="260"/>
      <c r="F856" s="288"/>
      <c r="G856" s="288"/>
      <c r="H856" s="289"/>
      <c r="I856" s="260"/>
      <c r="J856" s="290"/>
      <c r="K856" s="290"/>
      <c r="L856" s="280"/>
      <c r="M856" s="280"/>
      <c r="N856" s="280"/>
      <c r="O856" s="280"/>
    </row>
    <row r="857" spans="1:26" ht="15.75" hidden="1" customHeight="1" x14ac:dyDescent="0.25">
      <c r="A857" s="287">
        <v>853</v>
      </c>
      <c r="B857" s="260"/>
      <c r="C857" s="260"/>
      <c r="D857" s="260"/>
      <c r="E857" s="260"/>
      <c r="F857" s="288"/>
      <c r="G857" s="288"/>
      <c r="H857" s="289"/>
      <c r="I857" s="260"/>
      <c r="J857" s="290"/>
      <c r="K857" s="290"/>
      <c r="L857" s="280"/>
      <c r="M857" s="280"/>
      <c r="N857" s="280"/>
      <c r="O857" s="280"/>
    </row>
    <row r="858" spans="1:26" ht="15.75" hidden="1" customHeight="1" x14ac:dyDescent="0.25">
      <c r="A858" s="287">
        <v>854</v>
      </c>
      <c r="B858" s="260"/>
      <c r="C858" s="260"/>
      <c r="D858" s="260"/>
      <c r="E858" s="260"/>
      <c r="F858" s="288"/>
      <c r="G858" s="288"/>
      <c r="H858" s="289"/>
      <c r="I858" s="260"/>
      <c r="J858" s="290"/>
      <c r="K858" s="290"/>
      <c r="L858" s="280"/>
      <c r="M858" s="280"/>
      <c r="N858" s="280"/>
      <c r="O858" s="280"/>
    </row>
    <row r="859" spans="1:26" ht="15.75" hidden="1" customHeight="1" x14ac:dyDescent="0.25">
      <c r="A859" s="287">
        <v>855</v>
      </c>
      <c r="B859" s="260"/>
      <c r="C859" s="260"/>
      <c r="D859" s="260"/>
      <c r="E859" s="260"/>
      <c r="F859" s="288"/>
      <c r="G859" s="288"/>
      <c r="H859" s="289"/>
      <c r="I859" s="260"/>
      <c r="J859" s="290"/>
      <c r="K859" s="290"/>
      <c r="L859" s="280"/>
      <c r="M859" s="280"/>
      <c r="N859" s="280"/>
      <c r="O859" s="280"/>
    </row>
    <row r="860" spans="1:26" ht="15.75" hidden="1" customHeight="1" x14ac:dyDescent="0.25">
      <c r="A860" s="287">
        <v>856</v>
      </c>
      <c r="B860" s="260"/>
      <c r="C860" s="260"/>
      <c r="D860" s="260"/>
      <c r="E860" s="260"/>
      <c r="F860" s="288"/>
      <c r="G860" s="288"/>
      <c r="H860" s="289"/>
      <c r="I860" s="260"/>
      <c r="J860" s="290"/>
      <c r="K860" s="290"/>
      <c r="L860" s="280"/>
      <c r="M860" s="280"/>
      <c r="N860" s="280"/>
      <c r="O860" s="280"/>
    </row>
    <row r="861" spans="1:26" ht="15.75" hidden="1" customHeight="1" x14ac:dyDescent="0.25">
      <c r="A861" s="287">
        <v>857</v>
      </c>
      <c r="B861" s="260"/>
      <c r="C861" s="260"/>
      <c r="D861" s="260"/>
      <c r="E861" s="260"/>
      <c r="F861" s="288"/>
      <c r="G861" s="288"/>
      <c r="H861" s="289"/>
      <c r="I861" s="260"/>
      <c r="J861" s="290"/>
      <c r="K861" s="290"/>
      <c r="L861" s="280"/>
      <c r="M861" s="280"/>
      <c r="N861" s="280"/>
      <c r="O861" s="280"/>
    </row>
    <row r="862" spans="1:26" ht="15.75" hidden="1" customHeight="1" x14ac:dyDescent="0.25">
      <c r="A862" s="287">
        <v>858</v>
      </c>
      <c r="B862" s="260"/>
      <c r="C862" s="260"/>
      <c r="D862" s="260"/>
      <c r="E862" s="260"/>
      <c r="F862" s="288"/>
      <c r="G862" s="288"/>
      <c r="H862" s="289"/>
      <c r="I862" s="260"/>
      <c r="J862" s="290"/>
      <c r="K862" s="290"/>
      <c r="L862" s="280"/>
      <c r="M862" s="280"/>
      <c r="N862" s="280"/>
      <c r="O862" s="280"/>
    </row>
    <row r="863" spans="1:26" ht="15.75" hidden="1" customHeight="1" x14ac:dyDescent="0.25">
      <c r="A863" s="287">
        <v>859</v>
      </c>
      <c r="B863" s="260"/>
      <c r="C863" s="260"/>
      <c r="D863" s="260"/>
      <c r="E863" s="260"/>
      <c r="F863" s="288"/>
      <c r="G863" s="288"/>
      <c r="H863" s="289"/>
      <c r="I863" s="260"/>
      <c r="J863" s="290"/>
      <c r="K863" s="290"/>
      <c r="L863" s="280"/>
      <c r="M863" s="280"/>
      <c r="N863" s="280"/>
      <c r="O863" s="280"/>
    </row>
    <row r="864" spans="1:26" ht="15.75" hidden="1" customHeight="1" x14ac:dyDescent="0.25">
      <c r="A864" s="287">
        <v>860</v>
      </c>
      <c r="B864" s="260"/>
      <c r="C864" s="260"/>
      <c r="D864" s="260"/>
      <c r="E864" s="260"/>
      <c r="F864" s="288"/>
      <c r="G864" s="288"/>
      <c r="H864" s="289"/>
      <c r="I864" s="260"/>
      <c r="J864" s="290"/>
      <c r="K864" s="290"/>
      <c r="L864" s="280"/>
      <c r="M864" s="280"/>
      <c r="N864" s="280"/>
      <c r="O864" s="280"/>
    </row>
    <row r="865" spans="1:26" ht="15.75" hidden="1" customHeight="1" x14ac:dyDescent="0.25">
      <c r="A865" s="287">
        <v>861</v>
      </c>
      <c r="B865" s="260"/>
      <c r="C865" s="260"/>
      <c r="D865" s="260"/>
      <c r="E865" s="260"/>
      <c r="F865" s="288"/>
      <c r="G865" s="288"/>
      <c r="H865" s="289"/>
      <c r="I865" s="260"/>
      <c r="J865" s="290"/>
      <c r="K865" s="290"/>
      <c r="L865" s="280"/>
      <c r="M865" s="280"/>
      <c r="N865" s="280"/>
      <c r="O865" s="280"/>
    </row>
    <row r="866" spans="1:26" ht="15.75" hidden="1" customHeight="1" x14ac:dyDescent="0.25">
      <c r="A866" s="287">
        <v>862</v>
      </c>
      <c r="B866" s="260"/>
      <c r="C866" s="260"/>
      <c r="D866" s="260"/>
      <c r="E866" s="260"/>
      <c r="F866" s="288"/>
      <c r="G866" s="288"/>
      <c r="H866" s="289"/>
      <c r="I866" s="260"/>
      <c r="J866" s="290"/>
      <c r="K866" s="290"/>
      <c r="L866" s="280"/>
      <c r="M866" s="280"/>
      <c r="N866" s="280"/>
      <c r="O866" s="280"/>
    </row>
    <row r="867" spans="1:26" ht="15.75" hidden="1" customHeight="1" x14ac:dyDescent="0.25">
      <c r="A867" s="287">
        <v>863</v>
      </c>
      <c r="B867" s="260"/>
      <c r="C867" s="260"/>
      <c r="D867" s="260"/>
      <c r="E867" s="260"/>
      <c r="F867" s="288"/>
      <c r="G867" s="288"/>
      <c r="H867" s="289"/>
      <c r="I867" s="260"/>
      <c r="J867" s="290"/>
      <c r="K867" s="290"/>
      <c r="L867" s="280"/>
      <c r="M867" s="280"/>
      <c r="N867" s="280"/>
      <c r="O867" s="280"/>
    </row>
    <row r="868" spans="1:26" ht="15.75" hidden="1" customHeight="1" x14ac:dyDescent="0.25">
      <c r="A868" s="287">
        <v>864</v>
      </c>
      <c r="B868" s="260"/>
      <c r="C868" s="260"/>
      <c r="D868" s="260"/>
      <c r="E868" s="260"/>
      <c r="F868" s="288"/>
      <c r="G868" s="288"/>
      <c r="H868" s="289"/>
      <c r="I868" s="260"/>
      <c r="J868" s="290"/>
      <c r="K868" s="290"/>
      <c r="L868" s="280"/>
      <c r="M868" s="280"/>
      <c r="N868" s="280"/>
      <c r="O868" s="280"/>
    </row>
    <row r="869" spans="1:26" ht="15.75" hidden="1" customHeight="1" x14ac:dyDescent="0.25">
      <c r="A869" s="287">
        <v>865</v>
      </c>
      <c r="B869" s="260"/>
      <c r="C869" s="260"/>
      <c r="D869" s="260"/>
      <c r="E869" s="260"/>
      <c r="F869" s="288"/>
      <c r="G869" s="288"/>
      <c r="H869" s="289"/>
      <c r="I869" s="260"/>
      <c r="J869" s="290"/>
      <c r="K869" s="290"/>
      <c r="L869" s="280"/>
      <c r="M869" s="280"/>
      <c r="N869" s="280"/>
      <c r="O869" s="280"/>
    </row>
    <row r="870" spans="1:26" ht="15.75" hidden="1" customHeight="1" x14ac:dyDescent="0.25">
      <c r="A870" s="287">
        <v>866</v>
      </c>
      <c r="B870" s="260"/>
      <c r="C870" s="260"/>
      <c r="D870" s="260"/>
      <c r="E870" s="260"/>
      <c r="F870" s="288"/>
      <c r="G870" s="288"/>
      <c r="H870" s="289"/>
      <c r="I870" s="260"/>
      <c r="J870" s="290"/>
      <c r="K870" s="290"/>
      <c r="L870" s="280"/>
      <c r="M870" s="280"/>
      <c r="N870" s="280"/>
      <c r="O870" s="280"/>
    </row>
    <row r="871" spans="1:26" ht="15.75" hidden="1" customHeight="1" x14ac:dyDescent="0.25">
      <c r="A871" s="287">
        <v>867</v>
      </c>
      <c r="B871" s="260"/>
      <c r="C871" s="260"/>
      <c r="D871" s="260"/>
      <c r="E871" s="260"/>
      <c r="F871" s="288"/>
      <c r="G871" s="288"/>
      <c r="H871" s="289"/>
      <c r="I871" s="260"/>
      <c r="J871" s="290"/>
      <c r="K871" s="290"/>
      <c r="L871" s="280"/>
      <c r="M871" s="280"/>
      <c r="N871" s="280"/>
      <c r="O871" s="280"/>
    </row>
    <row r="872" spans="1:26" ht="15.75" hidden="1" customHeight="1" x14ac:dyDescent="0.25">
      <c r="A872" s="287">
        <v>868</v>
      </c>
      <c r="B872" s="260"/>
      <c r="C872" s="260"/>
      <c r="D872" s="260"/>
      <c r="E872" s="260"/>
      <c r="F872" s="288"/>
      <c r="G872" s="288"/>
      <c r="H872" s="289"/>
      <c r="I872" s="260"/>
      <c r="J872" s="290"/>
      <c r="K872" s="290"/>
      <c r="L872" s="280"/>
      <c r="M872" s="280"/>
      <c r="N872" s="280"/>
      <c r="O872" s="280"/>
    </row>
    <row r="873" spans="1:26" ht="15.75" hidden="1" customHeight="1" x14ac:dyDescent="0.25">
      <c r="A873" s="287">
        <v>869</v>
      </c>
      <c r="B873" s="260"/>
      <c r="C873" s="260"/>
      <c r="D873" s="260"/>
      <c r="E873" s="260"/>
      <c r="F873" s="288"/>
      <c r="G873" s="288"/>
      <c r="H873" s="289"/>
      <c r="I873" s="260"/>
      <c r="J873" s="290"/>
      <c r="K873" s="290"/>
      <c r="L873" s="280"/>
      <c r="M873" s="280"/>
      <c r="N873" s="280"/>
      <c r="O873" s="280"/>
    </row>
    <row r="874" spans="1:26" ht="15.75" hidden="1" customHeight="1" x14ac:dyDescent="0.25">
      <c r="A874" s="287">
        <v>870</v>
      </c>
      <c r="B874" s="260"/>
      <c r="C874" s="260"/>
      <c r="D874" s="260"/>
      <c r="E874" s="260"/>
      <c r="F874" s="288"/>
      <c r="G874" s="288"/>
      <c r="H874" s="289"/>
      <c r="I874" s="260"/>
      <c r="J874" s="290"/>
      <c r="K874" s="290"/>
      <c r="L874" s="280"/>
      <c r="M874" s="280"/>
      <c r="N874" s="280"/>
      <c r="O874" s="280"/>
    </row>
    <row r="875" spans="1:26" ht="15.75" hidden="1" customHeight="1" x14ac:dyDescent="0.25">
      <c r="A875" s="287">
        <v>871</v>
      </c>
      <c r="B875" s="260"/>
      <c r="C875" s="260"/>
      <c r="D875" s="260"/>
      <c r="E875" s="260"/>
      <c r="F875" s="288"/>
      <c r="G875" s="288"/>
      <c r="H875" s="289"/>
      <c r="I875" s="260"/>
      <c r="J875" s="290"/>
      <c r="K875" s="290"/>
      <c r="L875" s="280"/>
      <c r="M875" s="280"/>
      <c r="N875" s="280"/>
      <c r="O875" s="280"/>
    </row>
    <row r="876" spans="1:26" ht="15.75" hidden="1" customHeight="1" x14ac:dyDescent="0.25">
      <c r="A876" s="287">
        <v>872</v>
      </c>
      <c r="B876" s="260"/>
      <c r="C876" s="260"/>
      <c r="D876" s="260"/>
      <c r="E876" s="260"/>
      <c r="F876" s="288"/>
      <c r="G876" s="288"/>
      <c r="H876" s="289"/>
      <c r="I876" s="260"/>
      <c r="J876" s="290"/>
      <c r="K876" s="290"/>
      <c r="L876" s="280"/>
      <c r="M876" s="280"/>
      <c r="N876" s="280"/>
      <c r="O876" s="280"/>
    </row>
    <row r="877" spans="1:26" ht="15.75" hidden="1" customHeight="1" x14ac:dyDescent="0.25">
      <c r="A877" s="287">
        <v>873</v>
      </c>
      <c r="B877" s="260"/>
      <c r="C877" s="260"/>
      <c r="D877" s="260"/>
      <c r="E877" s="260"/>
      <c r="F877" s="288"/>
      <c r="G877" s="288"/>
      <c r="H877" s="289"/>
      <c r="I877" s="260"/>
      <c r="J877" s="290"/>
      <c r="K877" s="290"/>
      <c r="L877" s="280"/>
      <c r="M877" s="280"/>
      <c r="N877" s="280"/>
      <c r="O877" s="280"/>
    </row>
    <row r="878" spans="1:26" ht="15.75" hidden="1" customHeight="1" x14ac:dyDescent="0.25">
      <c r="A878" s="287">
        <v>874</v>
      </c>
      <c r="B878" s="260"/>
      <c r="C878" s="260"/>
      <c r="D878" s="260"/>
      <c r="E878" s="260"/>
      <c r="F878" s="288"/>
      <c r="G878" s="288"/>
      <c r="H878" s="289"/>
      <c r="I878" s="260"/>
      <c r="J878" s="290"/>
      <c r="K878" s="290"/>
      <c r="L878" s="280"/>
      <c r="M878" s="280"/>
      <c r="N878" s="280"/>
      <c r="O878" s="280"/>
    </row>
    <row r="879" spans="1:26" ht="15.75" hidden="1" customHeight="1" x14ac:dyDescent="0.25">
      <c r="A879" s="287">
        <v>875</v>
      </c>
      <c r="B879" s="260"/>
      <c r="C879" s="260"/>
      <c r="D879" s="260"/>
      <c r="E879" s="260"/>
      <c r="F879" s="288"/>
      <c r="G879" s="288"/>
      <c r="H879" s="289"/>
      <c r="I879" s="260"/>
      <c r="J879" s="290"/>
      <c r="K879" s="290"/>
      <c r="L879" s="280"/>
      <c r="M879" s="280"/>
      <c r="N879" s="280"/>
      <c r="O879" s="280"/>
    </row>
    <row r="880" spans="1:26" ht="15.75" hidden="1" customHeight="1" x14ac:dyDescent="0.25">
      <c r="A880" s="287">
        <v>876</v>
      </c>
      <c r="B880" s="260"/>
      <c r="C880" s="260"/>
      <c r="D880" s="260"/>
      <c r="E880" s="260"/>
      <c r="F880" s="288"/>
      <c r="G880" s="288"/>
      <c r="H880" s="289"/>
      <c r="I880" s="260"/>
      <c r="J880" s="290"/>
      <c r="K880" s="290"/>
      <c r="L880" s="280"/>
      <c r="M880" s="280"/>
      <c r="N880" s="280"/>
      <c r="O880" s="280"/>
    </row>
    <row r="881" spans="1:26" ht="15.75" hidden="1" customHeight="1" x14ac:dyDescent="0.25">
      <c r="A881" s="287">
        <v>877</v>
      </c>
      <c r="B881" s="260"/>
      <c r="C881" s="260"/>
      <c r="D881" s="260"/>
      <c r="E881" s="260"/>
      <c r="F881" s="288"/>
      <c r="G881" s="288"/>
      <c r="H881" s="289"/>
      <c r="I881" s="260"/>
      <c r="J881" s="290"/>
      <c r="K881" s="290"/>
      <c r="L881" s="280"/>
      <c r="M881" s="280"/>
      <c r="N881" s="280"/>
      <c r="O881" s="280"/>
    </row>
    <row r="882" spans="1:26" ht="15.75" hidden="1" customHeight="1" x14ac:dyDescent="0.25">
      <c r="A882" s="287">
        <v>878</v>
      </c>
      <c r="B882" s="260"/>
      <c r="C882" s="260"/>
      <c r="D882" s="260"/>
      <c r="E882" s="260"/>
      <c r="F882" s="288"/>
      <c r="G882" s="288"/>
      <c r="H882" s="289"/>
      <c r="I882" s="260"/>
      <c r="J882" s="290"/>
      <c r="K882" s="290"/>
      <c r="L882" s="280"/>
      <c r="M882" s="280"/>
      <c r="N882" s="280"/>
      <c r="O882" s="280"/>
    </row>
    <row r="883" spans="1:26" ht="15.75" hidden="1" customHeight="1" x14ac:dyDescent="0.25">
      <c r="A883" s="287">
        <v>879</v>
      </c>
      <c r="B883" s="260"/>
      <c r="C883" s="260"/>
      <c r="D883" s="260"/>
      <c r="E883" s="260"/>
      <c r="F883" s="288"/>
      <c r="G883" s="288"/>
      <c r="H883" s="289"/>
      <c r="I883" s="260"/>
      <c r="J883" s="290"/>
      <c r="K883" s="290"/>
      <c r="L883" s="280"/>
      <c r="M883" s="280"/>
      <c r="N883" s="280"/>
      <c r="O883" s="280"/>
    </row>
    <row r="884" spans="1:26" ht="15.75" hidden="1" customHeight="1" x14ac:dyDescent="0.25">
      <c r="A884" s="287">
        <v>880</v>
      </c>
      <c r="B884" s="260"/>
      <c r="C884" s="260"/>
      <c r="D884" s="260"/>
      <c r="E884" s="260"/>
      <c r="F884" s="288"/>
      <c r="G884" s="288"/>
      <c r="H884" s="289"/>
      <c r="I884" s="260"/>
      <c r="J884" s="290"/>
      <c r="K884" s="290"/>
      <c r="L884" s="280"/>
      <c r="M884" s="280"/>
      <c r="N884" s="280"/>
      <c r="O884" s="280"/>
    </row>
    <row r="885" spans="1:26" ht="15.75" hidden="1" customHeight="1" x14ac:dyDescent="0.25">
      <c r="A885" s="287">
        <v>881</v>
      </c>
      <c r="B885" s="260"/>
      <c r="C885" s="260"/>
      <c r="D885" s="260"/>
      <c r="E885" s="260"/>
      <c r="F885" s="288"/>
      <c r="G885" s="288"/>
      <c r="H885" s="289"/>
      <c r="I885" s="260"/>
      <c r="J885" s="290"/>
      <c r="K885" s="290"/>
      <c r="L885" s="280"/>
      <c r="M885" s="280"/>
      <c r="N885" s="280"/>
      <c r="O885" s="280"/>
    </row>
    <row r="886" spans="1:26" ht="15.75" hidden="1" customHeight="1" x14ac:dyDescent="0.25">
      <c r="A886" s="287">
        <v>882</v>
      </c>
      <c r="B886" s="260"/>
      <c r="C886" s="260"/>
      <c r="D886" s="260"/>
      <c r="E886" s="260"/>
      <c r="F886" s="288"/>
      <c r="G886" s="288"/>
      <c r="H886" s="289"/>
      <c r="I886" s="260"/>
      <c r="J886" s="290"/>
      <c r="K886" s="290"/>
      <c r="L886" s="280"/>
      <c r="M886" s="280"/>
      <c r="N886" s="280"/>
      <c r="O886" s="280"/>
    </row>
    <row r="887" spans="1:26" ht="15.75" hidden="1" customHeight="1" x14ac:dyDescent="0.25">
      <c r="A887" s="287">
        <v>883</v>
      </c>
      <c r="B887" s="260"/>
      <c r="C887" s="260"/>
      <c r="D887" s="260"/>
      <c r="E887" s="260"/>
      <c r="F887" s="288"/>
      <c r="G887" s="288"/>
      <c r="H887" s="289"/>
      <c r="I887" s="260"/>
      <c r="J887" s="290"/>
      <c r="K887" s="290"/>
      <c r="L887" s="280"/>
      <c r="M887" s="280"/>
      <c r="N887" s="280"/>
      <c r="O887" s="280"/>
    </row>
    <row r="888" spans="1:26" ht="15.75" hidden="1" customHeight="1" x14ac:dyDescent="0.25">
      <c r="A888" s="287">
        <v>884</v>
      </c>
      <c r="B888" s="260"/>
      <c r="C888" s="260"/>
      <c r="D888" s="260"/>
      <c r="E888" s="260"/>
      <c r="F888" s="288"/>
      <c r="G888" s="288"/>
      <c r="H888" s="289"/>
      <c r="I888" s="260"/>
      <c r="J888" s="290"/>
      <c r="K888" s="290"/>
      <c r="L888" s="280"/>
      <c r="M888" s="280"/>
      <c r="N888" s="280"/>
      <c r="O888" s="280"/>
    </row>
    <row r="889" spans="1:26" ht="15.75" hidden="1" customHeight="1" x14ac:dyDescent="0.25">
      <c r="A889" s="287">
        <v>885</v>
      </c>
      <c r="B889" s="260"/>
      <c r="C889" s="260"/>
      <c r="D889" s="260"/>
      <c r="E889" s="260"/>
      <c r="F889" s="288"/>
      <c r="G889" s="288"/>
      <c r="H889" s="289"/>
      <c r="I889" s="260"/>
      <c r="J889" s="290"/>
      <c r="K889" s="290"/>
      <c r="L889" s="280"/>
      <c r="M889" s="280"/>
      <c r="N889" s="280"/>
      <c r="O889" s="280"/>
    </row>
    <row r="890" spans="1:26" ht="15.75" hidden="1" customHeight="1" x14ac:dyDescent="0.25">
      <c r="A890" s="287">
        <v>886</v>
      </c>
      <c r="B890" s="260"/>
      <c r="C890" s="260"/>
      <c r="D890" s="260"/>
      <c r="E890" s="260"/>
      <c r="F890" s="288"/>
      <c r="G890" s="288"/>
      <c r="H890" s="289"/>
      <c r="I890" s="260"/>
      <c r="J890" s="290"/>
      <c r="K890" s="290"/>
      <c r="L890" s="280"/>
      <c r="M890" s="280"/>
      <c r="N890" s="280"/>
      <c r="O890" s="280"/>
    </row>
    <row r="891" spans="1:26" ht="15.75" hidden="1" customHeight="1" x14ac:dyDescent="0.25">
      <c r="A891" s="287">
        <v>887</v>
      </c>
      <c r="B891" s="260"/>
      <c r="C891" s="260"/>
      <c r="D891" s="260"/>
      <c r="E891" s="260"/>
      <c r="F891" s="288"/>
      <c r="G891" s="288"/>
      <c r="H891" s="289"/>
      <c r="I891" s="260"/>
      <c r="J891" s="290"/>
      <c r="K891" s="290"/>
      <c r="L891" s="280"/>
      <c r="M891" s="280"/>
      <c r="N891" s="280"/>
      <c r="O891" s="280"/>
    </row>
    <row r="892" spans="1:26" ht="15.75" hidden="1" customHeight="1" x14ac:dyDescent="0.25">
      <c r="A892" s="287">
        <v>888</v>
      </c>
      <c r="B892" s="260"/>
      <c r="C892" s="260"/>
      <c r="D892" s="260"/>
      <c r="E892" s="260"/>
      <c r="F892" s="288"/>
      <c r="G892" s="288"/>
      <c r="H892" s="289"/>
      <c r="I892" s="260"/>
      <c r="J892" s="290"/>
      <c r="K892" s="290"/>
      <c r="L892" s="280"/>
      <c r="M892" s="280"/>
      <c r="N892" s="280"/>
      <c r="O892" s="280"/>
    </row>
    <row r="893" spans="1:26" ht="15.75" hidden="1" customHeight="1" x14ac:dyDescent="0.25">
      <c r="A893" s="287">
        <v>889</v>
      </c>
      <c r="B893" s="260"/>
      <c r="C893" s="260"/>
      <c r="D893" s="260"/>
      <c r="E893" s="260"/>
      <c r="F893" s="288"/>
      <c r="G893" s="288"/>
      <c r="H893" s="289"/>
      <c r="I893" s="260"/>
      <c r="J893" s="290"/>
      <c r="K893" s="290"/>
      <c r="L893" s="280"/>
      <c r="M893" s="280"/>
      <c r="N893" s="280"/>
      <c r="O893" s="280"/>
    </row>
    <row r="894" spans="1:26" ht="15.75" hidden="1" customHeight="1" x14ac:dyDescent="0.25">
      <c r="A894" s="287">
        <v>890</v>
      </c>
      <c r="B894" s="260"/>
      <c r="C894" s="260"/>
      <c r="D894" s="260"/>
      <c r="E894" s="260"/>
      <c r="F894" s="288"/>
      <c r="G894" s="288"/>
      <c r="H894" s="289"/>
      <c r="I894" s="260"/>
      <c r="J894" s="290"/>
      <c r="K894" s="290"/>
      <c r="L894" s="280"/>
      <c r="M894" s="280"/>
      <c r="N894" s="280"/>
      <c r="O894" s="280"/>
    </row>
    <row r="895" spans="1:26" ht="15.75" hidden="1" customHeight="1" x14ac:dyDescent="0.25">
      <c r="A895" s="287">
        <v>891</v>
      </c>
      <c r="B895" s="260"/>
      <c r="C895" s="260"/>
      <c r="D895" s="260"/>
      <c r="E895" s="260"/>
      <c r="F895" s="288"/>
      <c r="G895" s="288"/>
      <c r="H895" s="289"/>
      <c r="I895" s="260"/>
      <c r="J895" s="290"/>
      <c r="K895" s="290"/>
      <c r="L895" s="280"/>
      <c r="M895" s="280"/>
      <c r="N895" s="280"/>
      <c r="O895" s="280"/>
    </row>
    <row r="896" spans="1:26" ht="15.75" hidden="1" customHeight="1" x14ac:dyDescent="0.25">
      <c r="A896" s="287">
        <v>892</v>
      </c>
      <c r="B896" s="260"/>
      <c r="C896" s="260"/>
      <c r="D896" s="260"/>
      <c r="E896" s="260"/>
      <c r="F896" s="288"/>
      <c r="G896" s="288"/>
      <c r="H896" s="289"/>
      <c r="I896" s="260"/>
      <c r="J896" s="290"/>
      <c r="K896" s="290"/>
      <c r="L896" s="280"/>
      <c r="M896" s="280"/>
      <c r="N896" s="280"/>
      <c r="O896" s="280"/>
    </row>
    <row r="897" spans="1:26" ht="15.75" hidden="1" customHeight="1" x14ac:dyDescent="0.25">
      <c r="A897" s="287">
        <v>893</v>
      </c>
      <c r="B897" s="260"/>
      <c r="C897" s="260"/>
      <c r="D897" s="260"/>
      <c r="E897" s="260"/>
      <c r="F897" s="288"/>
      <c r="G897" s="288"/>
      <c r="H897" s="289"/>
      <c r="I897" s="260"/>
      <c r="J897" s="290"/>
      <c r="K897" s="290"/>
      <c r="L897" s="280"/>
      <c r="M897" s="280"/>
      <c r="N897" s="280"/>
      <c r="O897" s="280"/>
    </row>
    <row r="898" spans="1:26" ht="15.75" hidden="1" customHeight="1" x14ac:dyDescent="0.25">
      <c r="A898" s="287">
        <v>894</v>
      </c>
      <c r="B898" s="260"/>
      <c r="C898" s="260"/>
      <c r="D898" s="260"/>
      <c r="E898" s="260"/>
      <c r="F898" s="288"/>
      <c r="G898" s="288"/>
      <c r="H898" s="289"/>
      <c r="I898" s="260"/>
      <c r="J898" s="290"/>
      <c r="K898" s="290"/>
      <c r="L898" s="280"/>
      <c r="M898" s="280"/>
      <c r="N898" s="280"/>
      <c r="O898" s="280"/>
    </row>
    <row r="899" spans="1:26" ht="15.75" hidden="1" customHeight="1" x14ac:dyDescent="0.25">
      <c r="A899" s="287">
        <v>895</v>
      </c>
      <c r="B899" s="260"/>
      <c r="C899" s="260"/>
      <c r="D899" s="260"/>
      <c r="E899" s="260"/>
      <c r="F899" s="288"/>
      <c r="G899" s="288"/>
      <c r="H899" s="289"/>
      <c r="I899" s="260"/>
      <c r="J899" s="290"/>
      <c r="K899" s="290"/>
      <c r="L899" s="280"/>
      <c r="M899" s="280"/>
      <c r="N899" s="280"/>
      <c r="O899" s="280"/>
    </row>
    <row r="900" spans="1:26" ht="15.75" hidden="1" customHeight="1" x14ac:dyDescent="0.25">
      <c r="A900" s="287">
        <v>896</v>
      </c>
      <c r="B900" s="260"/>
      <c r="C900" s="260"/>
      <c r="D900" s="260"/>
      <c r="E900" s="260"/>
      <c r="F900" s="288"/>
      <c r="G900" s="288"/>
      <c r="H900" s="289"/>
      <c r="I900" s="260"/>
      <c r="J900" s="290"/>
      <c r="K900" s="290"/>
      <c r="L900" s="280"/>
      <c r="M900" s="280"/>
      <c r="N900" s="280"/>
      <c r="O900" s="280"/>
    </row>
    <row r="901" spans="1:26" ht="15.75" hidden="1" customHeight="1" x14ac:dyDescent="0.25">
      <c r="A901" s="287">
        <v>897</v>
      </c>
      <c r="B901" s="260"/>
      <c r="C901" s="260"/>
      <c r="D901" s="260"/>
      <c r="E901" s="260"/>
      <c r="F901" s="288"/>
      <c r="G901" s="288"/>
      <c r="H901" s="289"/>
      <c r="I901" s="260"/>
      <c r="J901" s="290"/>
      <c r="K901" s="290"/>
      <c r="L901" s="280"/>
      <c r="M901" s="280"/>
      <c r="N901" s="280"/>
      <c r="O901" s="280"/>
    </row>
    <row r="902" spans="1:26" ht="15.75" hidden="1" customHeight="1" x14ac:dyDescent="0.25">
      <c r="A902" s="287">
        <v>898</v>
      </c>
      <c r="B902" s="260"/>
      <c r="C902" s="260"/>
      <c r="D902" s="260"/>
      <c r="E902" s="260"/>
      <c r="F902" s="288"/>
      <c r="G902" s="288"/>
      <c r="H902" s="289"/>
      <c r="I902" s="260"/>
      <c r="J902" s="290"/>
      <c r="K902" s="290"/>
      <c r="L902" s="280"/>
      <c r="M902" s="280"/>
      <c r="N902" s="280"/>
      <c r="O902" s="280"/>
    </row>
    <row r="903" spans="1:26" ht="15.75" hidden="1" customHeight="1" x14ac:dyDescent="0.25">
      <c r="A903" s="287">
        <v>899</v>
      </c>
      <c r="B903" s="260"/>
      <c r="C903" s="260"/>
      <c r="D903" s="260"/>
      <c r="E903" s="260"/>
      <c r="F903" s="288"/>
      <c r="G903" s="288"/>
      <c r="H903" s="289"/>
      <c r="I903" s="260"/>
      <c r="J903" s="290"/>
      <c r="K903" s="290"/>
      <c r="L903" s="280"/>
      <c r="M903" s="280"/>
      <c r="N903" s="280"/>
      <c r="O903" s="280"/>
    </row>
    <row r="904" spans="1:26" ht="15.75" hidden="1" customHeight="1" x14ac:dyDescent="0.25">
      <c r="A904" s="287">
        <v>900</v>
      </c>
      <c r="B904" s="260"/>
      <c r="C904" s="260"/>
      <c r="D904" s="260"/>
      <c r="E904" s="260"/>
      <c r="F904" s="288"/>
      <c r="G904" s="288"/>
      <c r="H904" s="289"/>
      <c r="I904" s="260"/>
      <c r="J904" s="290"/>
      <c r="K904" s="290"/>
      <c r="L904" s="280"/>
      <c r="M904" s="280"/>
      <c r="N904" s="280"/>
      <c r="O904" s="280"/>
    </row>
    <row r="905" spans="1:26" ht="15.75" hidden="1" customHeight="1" x14ac:dyDescent="0.25">
      <c r="A905" s="287">
        <v>901</v>
      </c>
      <c r="B905" s="260"/>
      <c r="C905" s="260"/>
      <c r="D905" s="260"/>
      <c r="E905" s="260"/>
      <c r="F905" s="288"/>
      <c r="G905" s="288"/>
      <c r="H905" s="289"/>
      <c r="I905" s="260"/>
      <c r="J905" s="290"/>
      <c r="K905" s="290"/>
      <c r="L905" s="280"/>
      <c r="M905" s="280"/>
      <c r="N905" s="280"/>
      <c r="O905" s="280"/>
    </row>
    <row r="906" spans="1:26" ht="15.75" hidden="1" customHeight="1" x14ac:dyDescent="0.25">
      <c r="A906" s="287">
        <v>902</v>
      </c>
      <c r="B906" s="260"/>
      <c r="C906" s="260"/>
      <c r="D906" s="260"/>
      <c r="E906" s="260"/>
      <c r="F906" s="288"/>
      <c r="G906" s="288"/>
      <c r="H906" s="289"/>
      <c r="I906" s="260"/>
      <c r="J906" s="290"/>
      <c r="K906" s="290"/>
      <c r="L906" s="280"/>
      <c r="M906" s="280"/>
      <c r="N906" s="280"/>
      <c r="O906" s="280"/>
    </row>
    <row r="907" spans="1:26" ht="15.75" hidden="1" customHeight="1" x14ac:dyDescent="0.25">
      <c r="A907" s="287">
        <v>903</v>
      </c>
      <c r="B907" s="260"/>
      <c r="C907" s="260"/>
      <c r="D907" s="260"/>
      <c r="E907" s="260"/>
      <c r="F907" s="288"/>
      <c r="G907" s="288"/>
      <c r="H907" s="289"/>
      <c r="I907" s="260"/>
      <c r="J907" s="290"/>
      <c r="K907" s="290"/>
      <c r="L907" s="280"/>
      <c r="M907" s="280"/>
      <c r="N907" s="280"/>
      <c r="O907" s="280"/>
    </row>
    <row r="908" spans="1:26" ht="15.75" hidden="1" customHeight="1" x14ac:dyDescent="0.25">
      <c r="A908" s="287">
        <v>904</v>
      </c>
      <c r="B908" s="260"/>
      <c r="C908" s="260"/>
      <c r="D908" s="260"/>
      <c r="E908" s="260"/>
      <c r="F908" s="288"/>
      <c r="G908" s="288"/>
      <c r="H908" s="289"/>
      <c r="I908" s="260"/>
      <c r="J908" s="290"/>
      <c r="K908" s="290"/>
      <c r="L908" s="280"/>
      <c r="M908" s="280"/>
      <c r="N908" s="280"/>
      <c r="O908" s="280"/>
    </row>
    <row r="909" spans="1:26" ht="15.75" hidden="1" customHeight="1" x14ac:dyDescent="0.25">
      <c r="A909" s="287">
        <v>905</v>
      </c>
      <c r="B909" s="260"/>
      <c r="C909" s="260"/>
      <c r="D909" s="260"/>
      <c r="E909" s="260"/>
      <c r="F909" s="288"/>
      <c r="G909" s="288"/>
      <c r="H909" s="289"/>
      <c r="I909" s="260"/>
      <c r="J909" s="290"/>
      <c r="K909" s="290"/>
      <c r="L909" s="280"/>
      <c r="M909" s="280"/>
      <c r="N909" s="280"/>
      <c r="O909" s="280"/>
    </row>
    <row r="910" spans="1:26" ht="15.75" hidden="1" customHeight="1" x14ac:dyDescent="0.25">
      <c r="A910" s="287">
        <v>906</v>
      </c>
      <c r="B910" s="260"/>
      <c r="C910" s="260"/>
      <c r="D910" s="260"/>
      <c r="E910" s="260"/>
      <c r="F910" s="288"/>
      <c r="G910" s="288"/>
      <c r="H910" s="289"/>
      <c r="I910" s="260"/>
      <c r="J910" s="290"/>
      <c r="K910" s="290"/>
      <c r="L910" s="280"/>
      <c r="M910" s="280"/>
      <c r="N910" s="280"/>
      <c r="O910" s="280"/>
    </row>
    <row r="911" spans="1:26" ht="15.75" hidden="1" customHeight="1" x14ac:dyDescent="0.25">
      <c r="A911" s="287">
        <v>907</v>
      </c>
      <c r="B911" s="260"/>
      <c r="C911" s="260"/>
      <c r="D911" s="260"/>
      <c r="E911" s="260"/>
      <c r="F911" s="288"/>
      <c r="G911" s="288"/>
      <c r="H911" s="289"/>
      <c r="I911" s="260"/>
      <c r="J911" s="290"/>
      <c r="K911" s="290"/>
      <c r="L911" s="280"/>
      <c r="M911" s="280"/>
      <c r="N911" s="280"/>
      <c r="O911" s="280"/>
    </row>
    <row r="912" spans="1:26" ht="15.75" hidden="1" customHeight="1" x14ac:dyDescent="0.25">
      <c r="A912" s="287">
        <v>908</v>
      </c>
      <c r="B912" s="260"/>
      <c r="C912" s="260"/>
      <c r="D912" s="260"/>
      <c r="E912" s="260"/>
      <c r="F912" s="288"/>
      <c r="G912" s="288"/>
      <c r="H912" s="289"/>
      <c r="I912" s="260"/>
      <c r="J912" s="290"/>
      <c r="K912" s="290"/>
      <c r="L912" s="280"/>
      <c r="M912" s="280"/>
      <c r="N912" s="280"/>
      <c r="O912" s="280"/>
    </row>
    <row r="913" spans="1:26" ht="15.75" hidden="1" customHeight="1" x14ac:dyDescent="0.25">
      <c r="A913" s="287">
        <v>909</v>
      </c>
      <c r="B913" s="260"/>
      <c r="C913" s="260"/>
      <c r="D913" s="260"/>
      <c r="E913" s="260"/>
      <c r="F913" s="288"/>
      <c r="G913" s="288"/>
      <c r="H913" s="289"/>
      <c r="I913" s="260"/>
      <c r="J913" s="290"/>
      <c r="K913" s="290"/>
      <c r="L913" s="280"/>
      <c r="M913" s="280"/>
      <c r="N913" s="280"/>
      <c r="O913" s="280"/>
    </row>
    <row r="914" spans="1:26" ht="15.75" hidden="1" customHeight="1" x14ac:dyDescent="0.25">
      <c r="A914" s="287">
        <v>910</v>
      </c>
      <c r="B914" s="260"/>
      <c r="C914" s="260"/>
      <c r="D914" s="260"/>
      <c r="E914" s="260"/>
      <c r="F914" s="288"/>
      <c r="G914" s="288"/>
      <c r="H914" s="289"/>
      <c r="I914" s="260"/>
      <c r="J914" s="290"/>
      <c r="K914" s="290"/>
      <c r="L914" s="280"/>
      <c r="M914" s="280"/>
      <c r="N914" s="280"/>
      <c r="O914" s="280"/>
    </row>
    <row r="915" spans="1:26" ht="15.75" hidden="1" customHeight="1" x14ac:dyDescent="0.25">
      <c r="A915" s="287">
        <v>911</v>
      </c>
      <c r="B915" s="260"/>
      <c r="C915" s="260"/>
      <c r="D915" s="260"/>
      <c r="E915" s="260"/>
      <c r="F915" s="288"/>
      <c r="G915" s="288"/>
      <c r="H915" s="289"/>
      <c r="I915" s="260"/>
      <c r="J915" s="290"/>
      <c r="K915" s="290"/>
      <c r="L915" s="280"/>
      <c r="M915" s="280"/>
      <c r="N915" s="280"/>
      <c r="O915" s="280"/>
    </row>
    <row r="916" spans="1:26" ht="15.75" hidden="1" customHeight="1" x14ac:dyDescent="0.25">
      <c r="A916" s="287">
        <v>912</v>
      </c>
      <c r="B916" s="260"/>
      <c r="C916" s="260"/>
      <c r="D916" s="260"/>
      <c r="E916" s="260"/>
      <c r="F916" s="288"/>
      <c r="G916" s="288"/>
      <c r="H916" s="289"/>
      <c r="I916" s="260"/>
      <c r="J916" s="290"/>
      <c r="K916" s="290"/>
      <c r="L916" s="280"/>
      <c r="M916" s="280"/>
      <c r="N916" s="280"/>
      <c r="O916" s="280"/>
    </row>
    <row r="917" spans="1:26" ht="15.75" hidden="1" customHeight="1" x14ac:dyDescent="0.25">
      <c r="A917" s="287">
        <v>913</v>
      </c>
      <c r="B917" s="260"/>
      <c r="C917" s="260"/>
      <c r="D917" s="260"/>
      <c r="E917" s="260"/>
      <c r="F917" s="288"/>
      <c r="G917" s="288"/>
      <c r="H917" s="289"/>
      <c r="I917" s="260"/>
      <c r="J917" s="290"/>
      <c r="K917" s="290"/>
      <c r="L917" s="280"/>
      <c r="M917" s="280"/>
      <c r="N917" s="280"/>
      <c r="O917" s="280"/>
    </row>
    <row r="918" spans="1:26" ht="15.75" hidden="1" customHeight="1" x14ac:dyDescent="0.25">
      <c r="A918" s="287">
        <v>914</v>
      </c>
      <c r="B918" s="260"/>
      <c r="C918" s="260"/>
      <c r="D918" s="260"/>
      <c r="E918" s="260"/>
      <c r="F918" s="288"/>
      <c r="G918" s="288"/>
      <c r="H918" s="289"/>
      <c r="I918" s="260"/>
      <c r="J918" s="290"/>
      <c r="K918" s="290"/>
      <c r="L918" s="280"/>
      <c r="M918" s="280"/>
      <c r="N918" s="280"/>
      <c r="O918" s="280"/>
    </row>
    <row r="919" spans="1:26" ht="15.75" hidden="1" customHeight="1" x14ac:dyDescent="0.25">
      <c r="A919" s="287">
        <v>915</v>
      </c>
      <c r="B919" s="260"/>
      <c r="C919" s="260"/>
      <c r="D919" s="260"/>
      <c r="E919" s="260"/>
      <c r="F919" s="288"/>
      <c r="G919" s="288"/>
      <c r="H919" s="289"/>
      <c r="I919" s="260"/>
      <c r="J919" s="290"/>
      <c r="K919" s="290"/>
      <c r="L919" s="280"/>
      <c r="M919" s="280"/>
      <c r="N919" s="280"/>
      <c r="O919" s="280"/>
    </row>
    <row r="920" spans="1:26" ht="15.75" hidden="1" customHeight="1" x14ac:dyDescent="0.25">
      <c r="A920" s="287">
        <v>916</v>
      </c>
      <c r="B920" s="260"/>
      <c r="C920" s="260"/>
      <c r="D920" s="260"/>
      <c r="E920" s="260"/>
      <c r="F920" s="288"/>
      <c r="G920" s="288"/>
      <c r="H920" s="289"/>
      <c r="I920" s="260"/>
      <c r="J920" s="290"/>
      <c r="K920" s="290"/>
      <c r="L920" s="280"/>
      <c r="M920" s="280"/>
      <c r="N920" s="280"/>
      <c r="O920" s="280"/>
    </row>
    <row r="921" spans="1:26" ht="15.75" hidden="1" customHeight="1" x14ac:dyDescent="0.25">
      <c r="A921" s="287">
        <v>917</v>
      </c>
      <c r="B921" s="260"/>
      <c r="C921" s="260"/>
      <c r="D921" s="260"/>
      <c r="E921" s="260"/>
      <c r="F921" s="288"/>
      <c r="G921" s="288"/>
      <c r="H921" s="289"/>
      <c r="I921" s="260"/>
      <c r="J921" s="290"/>
      <c r="K921" s="290"/>
      <c r="L921" s="280"/>
      <c r="M921" s="280"/>
      <c r="N921" s="280"/>
      <c r="O921" s="280"/>
    </row>
    <row r="922" spans="1:26" ht="15.75" hidden="1" customHeight="1" x14ac:dyDescent="0.25">
      <c r="A922" s="287">
        <v>918</v>
      </c>
      <c r="B922" s="260"/>
      <c r="C922" s="260"/>
      <c r="D922" s="260"/>
      <c r="E922" s="260"/>
      <c r="F922" s="288"/>
      <c r="G922" s="288"/>
      <c r="H922" s="289"/>
      <c r="I922" s="260"/>
      <c r="J922" s="290"/>
      <c r="K922" s="290"/>
      <c r="L922" s="280"/>
      <c r="M922" s="280"/>
      <c r="N922" s="280"/>
      <c r="O922" s="280"/>
    </row>
    <row r="923" spans="1:26" ht="15.75" hidden="1" customHeight="1" x14ac:dyDescent="0.25">
      <c r="A923" s="287">
        <v>919</v>
      </c>
      <c r="B923" s="260"/>
      <c r="C923" s="260"/>
      <c r="D923" s="260"/>
      <c r="E923" s="260"/>
      <c r="F923" s="288"/>
      <c r="G923" s="288"/>
      <c r="H923" s="289"/>
      <c r="I923" s="260"/>
      <c r="J923" s="290"/>
      <c r="K923" s="290"/>
      <c r="L923" s="280"/>
      <c r="M923" s="280"/>
      <c r="N923" s="280"/>
      <c r="O923" s="280"/>
    </row>
    <row r="924" spans="1:26" ht="15.75" hidden="1" customHeight="1" x14ac:dyDescent="0.25">
      <c r="A924" s="287">
        <v>920</v>
      </c>
      <c r="B924" s="260"/>
      <c r="C924" s="260"/>
      <c r="D924" s="260"/>
      <c r="E924" s="260"/>
      <c r="F924" s="288"/>
      <c r="G924" s="288"/>
      <c r="H924" s="289"/>
      <c r="I924" s="260"/>
      <c r="J924" s="290"/>
      <c r="K924" s="290"/>
      <c r="L924" s="280"/>
      <c r="M924" s="280"/>
      <c r="N924" s="280"/>
      <c r="O924" s="280"/>
    </row>
    <row r="925" spans="1:26" ht="15.75" hidden="1" customHeight="1" x14ac:dyDescent="0.25">
      <c r="A925" s="287">
        <v>921</v>
      </c>
      <c r="B925" s="260"/>
      <c r="C925" s="260"/>
      <c r="D925" s="260"/>
      <c r="E925" s="260"/>
      <c r="F925" s="288"/>
      <c r="G925" s="288"/>
      <c r="H925" s="289"/>
      <c r="I925" s="260"/>
      <c r="J925" s="290"/>
      <c r="K925" s="290"/>
      <c r="L925" s="280"/>
      <c r="M925" s="280"/>
      <c r="N925" s="280"/>
      <c r="O925" s="280"/>
    </row>
    <row r="926" spans="1:26" ht="15.75" hidden="1" customHeight="1" x14ac:dyDescent="0.25">
      <c r="A926" s="287">
        <v>922</v>
      </c>
      <c r="B926" s="260"/>
      <c r="C926" s="260"/>
      <c r="D926" s="260"/>
      <c r="E926" s="260"/>
      <c r="F926" s="288"/>
      <c r="G926" s="288"/>
      <c r="H926" s="289"/>
      <c r="I926" s="260"/>
      <c r="J926" s="290"/>
      <c r="K926" s="290"/>
      <c r="L926" s="280"/>
      <c r="M926" s="280"/>
      <c r="N926" s="280"/>
      <c r="O926" s="280"/>
    </row>
    <row r="927" spans="1:26" ht="15.75" hidden="1" customHeight="1" x14ac:dyDescent="0.25">
      <c r="A927" s="287">
        <v>923</v>
      </c>
      <c r="B927" s="260"/>
      <c r="C927" s="260"/>
      <c r="D927" s="260"/>
      <c r="E927" s="260"/>
      <c r="F927" s="288"/>
      <c r="G927" s="288"/>
      <c r="H927" s="289"/>
      <c r="I927" s="260"/>
      <c r="J927" s="290"/>
      <c r="K927" s="290"/>
      <c r="L927" s="280"/>
      <c r="M927" s="280"/>
      <c r="N927" s="280"/>
      <c r="O927" s="280"/>
    </row>
    <row r="928" spans="1:26" ht="15.75" hidden="1" customHeight="1" x14ac:dyDescent="0.25">
      <c r="A928" s="287">
        <v>924</v>
      </c>
      <c r="B928" s="260"/>
      <c r="C928" s="260"/>
      <c r="D928" s="260"/>
      <c r="E928" s="260"/>
      <c r="F928" s="288"/>
      <c r="G928" s="288"/>
      <c r="H928" s="289"/>
      <c r="I928" s="260"/>
      <c r="J928" s="290"/>
      <c r="K928" s="290"/>
      <c r="L928" s="280"/>
      <c r="M928" s="280"/>
      <c r="N928" s="280"/>
      <c r="O928" s="280"/>
    </row>
    <row r="929" spans="1:26" ht="15.75" hidden="1" customHeight="1" x14ac:dyDescent="0.25">
      <c r="A929" s="287">
        <v>925</v>
      </c>
      <c r="B929" s="260"/>
      <c r="C929" s="260"/>
      <c r="D929" s="260"/>
      <c r="E929" s="260"/>
      <c r="F929" s="288"/>
      <c r="G929" s="288"/>
      <c r="H929" s="289"/>
      <c r="I929" s="260"/>
      <c r="J929" s="290"/>
      <c r="K929" s="290"/>
      <c r="L929" s="280"/>
      <c r="M929" s="280"/>
      <c r="N929" s="280"/>
      <c r="O929" s="280"/>
    </row>
    <row r="930" spans="1:26" ht="15.75" hidden="1" customHeight="1" x14ac:dyDescent="0.25">
      <c r="A930" s="287">
        <v>926</v>
      </c>
      <c r="B930" s="260"/>
      <c r="C930" s="260"/>
      <c r="D930" s="260"/>
      <c r="E930" s="260"/>
      <c r="F930" s="288"/>
      <c r="G930" s="288"/>
      <c r="H930" s="289"/>
      <c r="I930" s="260"/>
      <c r="J930" s="290"/>
      <c r="K930" s="290"/>
      <c r="L930" s="280"/>
      <c r="M930" s="280"/>
      <c r="N930" s="280"/>
      <c r="O930" s="280"/>
    </row>
    <row r="931" spans="1:26" ht="15.75" hidden="1" customHeight="1" x14ac:dyDescent="0.25">
      <c r="A931" s="287">
        <v>927</v>
      </c>
      <c r="B931" s="260"/>
      <c r="C931" s="260"/>
      <c r="D931" s="260"/>
      <c r="E931" s="260"/>
      <c r="F931" s="288"/>
      <c r="G931" s="288"/>
      <c r="H931" s="289"/>
      <c r="I931" s="260"/>
      <c r="J931" s="290"/>
      <c r="K931" s="290"/>
      <c r="L931" s="280"/>
      <c r="M931" s="280"/>
      <c r="N931" s="280"/>
      <c r="O931" s="280"/>
    </row>
    <row r="932" spans="1:26" ht="15.75" hidden="1" customHeight="1" x14ac:dyDescent="0.25">
      <c r="A932" s="287">
        <v>928</v>
      </c>
      <c r="B932" s="260"/>
      <c r="C932" s="260"/>
      <c r="D932" s="260"/>
      <c r="E932" s="260"/>
      <c r="F932" s="288"/>
      <c r="G932" s="288"/>
      <c r="H932" s="289"/>
      <c r="I932" s="260"/>
      <c r="J932" s="290"/>
      <c r="K932" s="290"/>
      <c r="L932" s="280"/>
      <c r="M932" s="280"/>
      <c r="N932" s="280"/>
      <c r="O932" s="280"/>
    </row>
    <row r="933" spans="1:26" ht="15.75" hidden="1" customHeight="1" x14ac:dyDescent="0.25">
      <c r="A933" s="287">
        <v>929</v>
      </c>
      <c r="B933" s="260"/>
      <c r="C933" s="260"/>
      <c r="D933" s="260"/>
      <c r="E933" s="260"/>
      <c r="F933" s="288"/>
      <c r="G933" s="288"/>
      <c r="H933" s="289"/>
      <c r="I933" s="260"/>
      <c r="J933" s="290"/>
      <c r="K933" s="290"/>
      <c r="L933" s="280"/>
      <c r="M933" s="280"/>
      <c r="N933" s="280"/>
      <c r="O933" s="280"/>
    </row>
    <row r="934" spans="1:26" ht="15.75" hidden="1" customHeight="1" x14ac:dyDescent="0.25">
      <c r="A934" s="287">
        <v>930</v>
      </c>
      <c r="B934" s="260"/>
      <c r="C934" s="260"/>
      <c r="D934" s="260"/>
      <c r="E934" s="260"/>
      <c r="F934" s="288"/>
      <c r="G934" s="288"/>
      <c r="H934" s="289"/>
      <c r="I934" s="260"/>
      <c r="J934" s="290"/>
      <c r="K934" s="290"/>
      <c r="L934" s="280"/>
      <c r="M934" s="280"/>
      <c r="N934" s="280"/>
      <c r="O934" s="280"/>
    </row>
    <row r="935" spans="1:26" ht="15.75" hidden="1" customHeight="1" x14ac:dyDescent="0.25">
      <c r="A935" s="287">
        <v>931</v>
      </c>
      <c r="B935" s="260"/>
      <c r="C935" s="260"/>
      <c r="D935" s="260"/>
      <c r="E935" s="260"/>
      <c r="F935" s="288"/>
      <c r="G935" s="288"/>
      <c r="H935" s="289"/>
      <c r="I935" s="260"/>
      <c r="J935" s="290"/>
      <c r="K935" s="290"/>
      <c r="L935" s="280"/>
      <c r="M935" s="280"/>
      <c r="N935" s="280"/>
      <c r="O935" s="280"/>
    </row>
    <row r="936" spans="1:26" ht="15.75" hidden="1" customHeight="1" x14ac:dyDescent="0.25">
      <c r="A936" s="287">
        <v>932</v>
      </c>
      <c r="B936" s="260"/>
      <c r="C936" s="260"/>
      <c r="D936" s="260"/>
      <c r="E936" s="260"/>
      <c r="F936" s="288"/>
      <c r="G936" s="288"/>
      <c r="H936" s="289"/>
      <c r="I936" s="260"/>
      <c r="J936" s="290"/>
      <c r="K936" s="290"/>
      <c r="L936" s="280"/>
      <c r="M936" s="280"/>
      <c r="N936" s="280"/>
      <c r="O936" s="280"/>
    </row>
    <row r="937" spans="1:26" ht="15.75" hidden="1" customHeight="1" x14ac:dyDescent="0.25">
      <c r="A937" s="287">
        <v>933</v>
      </c>
      <c r="B937" s="260"/>
      <c r="C937" s="260"/>
      <c r="D937" s="260"/>
      <c r="E937" s="260"/>
      <c r="F937" s="288"/>
      <c r="G937" s="288"/>
      <c r="H937" s="289"/>
      <c r="I937" s="260"/>
      <c r="J937" s="290"/>
      <c r="K937" s="290"/>
      <c r="L937" s="280"/>
      <c r="M937" s="280"/>
      <c r="N937" s="280"/>
      <c r="O937" s="280"/>
    </row>
    <row r="938" spans="1:26" ht="15.75" hidden="1" customHeight="1" x14ac:dyDescent="0.25">
      <c r="A938" s="287">
        <v>934</v>
      </c>
      <c r="B938" s="260"/>
      <c r="C938" s="260"/>
      <c r="D938" s="260"/>
      <c r="E938" s="260"/>
      <c r="F938" s="288"/>
      <c r="G938" s="288"/>
      <c r="H938" s="289"/>
      <c r="I938" s="260"/>
      <c r="J938" s="290"/>
      <c r="K938" s="290"/>
      <c r="L938" s="280"/>
      <c r="M938" s="280"/>
      <c r="N938" s="280"/>
      <c r="O938" s="280"/>
    </row>
    <row r="939" spans="1:26" ht="15.75" hidden="1" customHeight="1" x14ac:dyDescent="0.25">
      <c r="A939" s="287">
        <v>935</v>
      </c>
      <c r="B939" s="260"/>
      <c r="C939" s="260"/>
      <c r="D939" s="260"/>
      <c r="E939" s="260"/>
      <c r="F939" s="288"/>
      <c r="G939" s="288"/>
      <c r="H939" s="289"/>
      <c r="I939" s="260"/>
      <c r="J939" s="290"/>
      <c r="K939" s="290"/>
      <c r="L939" s="280"/>
      <c r="M939" s="280"/>
      <c r="N939" s="280"/>
      <c r="O939" s="280"/>
    </row>
    <row r="940" spans="1:26" ht="15.75" hidden="1" customHeight="1" x14ac:dyDescent="0.25">
      <c r="A940" s="287">
        <v>936</v>
      </c>
      <c r="B940" s="260"/>
      <c r="C940" s="260"/>
      <c r="D940" s="260"/>
      <c r="E940" s="260"/>
      <c r="F940" s="288"/>
      <c r="G940" s="288"/>
      <c r="H940" s="289"/>
      <c r="I940" s="260"/>
      <c r="J940" s="290"/>
      <c r="K940" s="290"/>
      <c r="L940" s="280"/>
      <c r="M940" s="280"/>
      <c r="N940" s="280"/>
      <c r="O940" s="280"/>
    </row>
    <row r="941" spans="1:26" ht="15.75" hidden="1" customHeight="1" x14ac:dyDescent="0.25">
      <c r="A941" s="287">
        <v>937</v>
      </c>
      <c r="B941" s="260"/>
      <c r="C941" s="260"/>
      <c r="D941" s="260"/>
      <c r="E941" s="260"/>
      <c r="F941" s="288"/>
      <c r="G941" s="288"/>
      <c r="H941" s="289"/>
      <c r="I941" s="260"/>
      <c r="J941" s="290"/>
      <c r="K941" s="290"/>
      <c r="L941" s="280"/>
      <c r="M941" s="280"/>
      <c r="N941" s="280"/>
      <c r="O941" s="280"/>
    </row>
    <row r="942" spans="1:26" ht="15.75" hidden="1" customHeight="1" x14ac:dyDescent="0.25">
      <c r="A942" s="287">
        <v>938</v>
      </c>
      <c r="B942" s="260"/>
      <c r="C942" s="260"/>
      <c r="D942" s="260"/>
      <c r="E942" s="260"/>
      <c r="F942" s="288"/>
      <c r="G942" s="288"/>
      <c r="H942" s="289"/>
      <c r="I942" s="260"/>
      <c r="J942" s="290"/>
      <c r="K942" s="290"/>
      <c r="L942" s="280"/>
      <c r="M942" s="280"/>
      <c r="N942" s="280"/>
      <c r="O942" s="280"/>
    </row>
    <row r="943" spans="1:26" ht="15.75" hidden="1" customHeight="1" x14ac:dyDescent="0.25">
      <c r="A943" s="287">
        <v>939</v>
      </c>
      <c r="B943" s="260"/>
      <c r="C943" s="260"/>
      <c r="D943" s="260"/>
      <c r="E943" s="260"/>
      <c r="F943" s="288"/>
      <c r="G943" s="288"/>
      <c r="H943" s="289"/>
      <c r="I943" s="260"/>
      <c r="J943" s="290"/>
      <c r="K943" s="290"/>
      <c r="L943" s="280"/>
      <c r="M943" s="280"/>
      <c r="N943" s="280"/>
      <c r="O943" s="280"/>
    </row>
    <row r="944" spans="1:26" ht="15.75" hidden="1" customHeight="1" x14ac:dyDescent="0.25">
      <c r="A944" s="287">
        <v>940</v>
      </c>
      <c r="B944" s="260"/>
      <c r="C944" s="260"/>
      <c r="D944" s="260"/>
      <c r="E944" s="260"/>
      <c r="F944" s="288"/>
      <c r="G944" s="288"/>
      <c r="H944" s="289"/>
      <c r="I944" s="260"/>
      <c r="J944" s="290"/>
      <c r="K944" s="290"/>
      <c r="L944" s="280"/>
      <c r="M944" s="280"/>
      <c r="N944" s="280"/>
      <c r="O944" s="280"/>
    </row>
    <row r="945" spans="1:26" ht="15.75" hidden="1" customHeight="1" x14ac:dyDescent="0.25">
      <c r="A945" s="287">
        <v>941</v>
      </c>
      <c r="B945" s="260"/>
      <c r="C945" s="260"/>
      <c r="D945" s="260"/>
      <c r="E945" s="260"/>
      <c r="F945" s="288"/>
      <c r="G945" s="288"/>
      <c r="H945" s="289"/>
      <c r="I945" s="260"/>
      <c r="J945" s="290"/>
      <c r="K945" s="290"/>
      <c r="L945" s="280"/>
      <c r="M945" s="280"/>
      <c r="N945" s="280"/>
      <c r="O945" s="280"/>
    </row>
    <row r="946" spans="1:26" ht="15.75" hidden="1" customHeight="1" x14ac:dyDescent="0.25">
      <c r="A946" s="287">
        <v>942</v>
      </c>
      <c r="B946" s="260"/>
      <c r="C946" s="260"/>
      <c r="D946" s="260"/>
      <c r="E946" s="260"/>
      <c r="F946" s="288"/>
      <c r="G946" s="288"/>
      <c r="H946" s="289"/>
      <c r="I946" s="260"/>
      <c r="J946" s="290"/>
      <c r="K946" s="290"/>
      <c r="L946" s="280"/>
      <c r="M946" s="280"/>
      <c r="N946" s="280"/>
      <c r="O946" s="280"/>
    </row>
    <row r="947" spans="1:26" ht="15.75" hidden="1" customHeight="1" x14ac:dyDescent="0.25">
      <c r="A947" s="287">
        <v>943</v>
      </c>
      <c r="B947" s="260"/>
      <c r="C947" s="260"/>
      <c r="D947" s="260"/>
      <c r="E947" s="260"/>
      <c r="F947" s="288"/>
      <c r="G947" s="288"/>
      <c r="H947" s="289"/>
      <c r="I947" s="260"/>
      <c r="J947" s="290"/>
      <c r="K947" s="290"/>
      <c r="L947" s="280"/>
      <c r="M947" s="280"/>
      <c r="N947" s="280"/>
      <c r="O947" s="280"/>
    </row>
    <row r="948" spans="1:26" ht="15.75" hidden="1" customHeight="1" x14ac:dyDescent="0.25">
      <c r="A948" s="287">
        <v>944</v>
      </c>
      <c r="B948" s="260"/>
      <c r="C948" s="260"/>
      <c r="D948" s="260"/>
      <c r="E948" s="260"/>
      <c r="F948" s="288"/>
      <c r="G948" s="288"/>
      <c r="H948" s="289"/>
      <c r="I948" s="260"/>
      <c r="J948" s="290"/>
      <c r="K948" s="290"/>
      <c r="L948" s="280"/>
      <c r="M948" s="280"/>
      <c r="N948" s="280"/>
      <c r="O948" s="280"/>
    </row>
    <row r="949" spans="1:26" ht="15.75" hidden="1" customHeight="1" x14ac:dyDescent="0.25">
      <c r="A949" s="287">
        <v>945</v>
      </c>
      <c r="B949" s="260"/>
      <c r="C949" s="260"/>
      <c r="D949" s="260"/>
      <c r="E949" s="260"/>
      <c r="F949" s="288"/>
      <c r="G949" s="288"/>
      <c r="H949" s="289"/>
      <c r="I949" s="260"/>
      <c r="J949" s="290"/>
      <c r="K949" s="290"/>
      <c r="L949" s="280"/>
      <c r="M949" s="280"/>
      <c r="N949" s="280"/>
      <c r="O949" s="280"/>
    </row>
    <row r="950" spans="1:26" ht="15.75" hidden="1" customHeight="1" x14ac:dyDescent="0.25">
      <c r="A950" s="287">
        <v>946</v>
      </c>
      <c r="B950" s="260"/>
      <c r="C950" s="260"/>
      <c r="D950" s="260"/>
      <c r="E950" s="260"/>
      <c r="F950" s="288"/>
      <c r="G950" s="288"/>
      <c r="H950" s="289"/>
      <c r="I950" s="260"/>
      <c r="J950" s="290"/>
      <c r="K950" s="290"/>
      <c r="L950" s="280"/>
      <c r="M950" s="280"/>
      <c r="N950" s="280"/>
      <c r="O950" s="280"/>
    </row>
    <row r="951" spans="1:26" ht="15.75" hidden="1" customHeight="1" x14ac:dyDescent="0.25">
      <c r="A951" s="287">
        <v>947</v>
      </c>
      <c r="B951" s="260"/>
      <c r="C951" s="260"/>
      <c r="D951" s="260"/>
      <c r="E951" s="260"/>
      <c r="F951" s="288"/>
      <c r="G951" s="288"/>
      <c r="H951" s="289"/>
      <c r="I951" s="260"/>
      <c r="J951" s="290"/>
      <c r="K951" s="290"/>
      <c r="L951" s="280"/>
      <c r="M951" s="280"/>
      <c r="N951" s="280"/>
      <c r="O951" s="280"/>
    </row>
    <row r="952" spans="1:26" ht="15.75" hidden="1" customHeight="1" x14ac:dyDescent="0.25">
      <c r="A952" s="287">
        <v>948</v>
      </c>
      <c r="B952" s="260"/>
      <c r="C952" s="260"/>
      <c r="D952" s="260"/>
      <c r="E952" s="260"/>
      <c r="F952" s="288"/>
      <c r="G952" s="288"/>
      <c r="H952" s="289"/>
      <c r="I952" s="260"/>
      <c r="J952" s="290"/>
      <c r="K952" s="290"/>
      <c r="L952" s="280"/>
      <c r="M952" s="280"/>
      <c r="N952" s="280"/>
      <c r="O952" s="280"/>
    </row>
    <row r="953" spans="1:26" ht="15.75" hidden="1" customHeight="1" x14ac:dyDescent="0.25">
      <c r="A953" s="287">
        <v>949</v>
      </c>
      <c r="B953" s="260"/>
      <c r="C953" s="260"/>
      <c r="D953" s="260"/>
      <c r="E953" s="260"/>
      <c r="F953" s="288"/>
      <c r="G953" s="288"/>
      <c r="H953" s="289"/>
      <c r="I953" s="260"/>
      <c r="J953" s="290"/>
      <c r="K953" s="290"/>
      <c r="L953" s="280"/>
      <c r="M953" s="280"/>
      <c r="N953" s="280"/>
      <c r="O953" s="280"/>
    </row>
    <row r="954" spans="1:26" ht="15.75" hidden="1" customHeight="1" x14ac:dyDescent="0.25">
      <c r="A954" s="287">
        <v>950</v>
      </c>
      <c r="B954" s="260"/>
      <c r="C954" s="260"/>
      <c r="D954" s="260"/>
      <c r="E954" s="260"/>
      <c r="F954" s="288"/>
      <c r="G954" s="288"/>
      <c r="H954" s="289"/>
      <c r="I954" s="260"/>
      <c r="J954" s="290"/>
      <c r="K954" s="290"/>
      <c r="L954" s="280"/>
      <c r="M954" s="280"/>
      <c r="N954" s="280"/>
      <c r="O954" s="280"/>
    </row>
    <row r="955" spans="1:26" ht="15.75" hidden="1" customHeight="1" x14ac:dyDescent="0.25">
      <c r="A955" s="287">
        <v>951</v>
      </c>
      <c r="B955" s="260"/>
      <c r="C955" s="260"/>
      <c r="D955" s="260"/>
      <c r="E955" s="260"/>
      <c r="F955" s="288"/>
      <c r="G955" s="288"/>
      <c r="H955" s="289"/>
      <c r="I955" s="260"/>
      <c r="J955" s="290"/>
      <c r="K955" s="290"/>
      <c r="L955" s="280"/>
      <c r="M955" s="280"/>
      <c r="N955" s="280"/>
      <c r="O955" s="280"/>
    </row>
    <row r="956" spans="1:26" ht="15.75" hidden="1" customHeight="1" x14ac:dyDescent="0.25">
      <c r="A956" s="287">
        <v>952</v>
      </c>
      <c r="B956" s="260"/>
      <c r="C956" s="260"/>
      <c r="D956" s="260"/>
      <c r="E956" s="260"/>
      <c r="F956" s="288"/>
      <c r="G956" s="288"/>
      <c r="H956" s="289"/>
      <c r="I956" s="260"/>
      <c r="J956" s="290"/>
      <c r="K956" s="290"/>
      <c r="L956" s="280"/>
      <c r="M956" s="280"/>
      <c r="N956" s="280"/>
      <c r="O956" s="280"/>
    </row>
    <row r="957" spans="1:26" ht="15.75" hidden="1" customHeight="1" x14ac:dyDescent="0.25">
      <c r="A957" s="287">
        <v>953</v>
      </c>
      <c r="B957" s="260"/>
      <c r="C957" s="260"/>
      <c r="D957" s="260"/>
      <c r="E957" s="260"/>
      <c r="F957" s="288"/>
      <c r="G957" s="288"/>
      <c r="H957" s="289"/>
      <c r="I957" s="260"/>
      <c r="J957" s="290"/>
      <c r="K957" s="290"/>
      <c r="L957" s="280"/>
      <c r="M957" s="280"/>
      <c r="N957" s="280"/>
      <c r="O957" s="280"/>
    </row>
    <row r="958" spans="1:26" ht="15.75" hidden="1" customHeight="1" x14ac:dyDescent="0.25">
      <c r="A958" s="287">
        <v>954</v>
      </c>
      <c r="B958" s="260"/>
      <c r="C958" s="260"/>
      <c r="D958" s="260"/>
      <c r="E958" s="260"/>
      <c r="F958" s="288"/>
      <c r="G958" s="288"/>
      <c r="H958" s="289"/>
      <c r="I958" s="260"/>
      <c r="J958" s="290"/>
      <c r="K958" s="290"/>
      <c r="L958" s="280"/>
      <c r="M958" s="280"/>
      <c r="N958" s="280"/>
      <c r="O958" s="280"/>
    </row>
    <row r="959" spans="1:26" ht="15.75" hidden="1" customHeight="1" x14ac:dyDescent="0.25">
      <c r="A959" s="287">
        <v>955</v>
      </c>
      <c r="B959" s="260"/>
      <c r="C959" s="260"/>
      <c r="D959" s="260"/>
      <c r="E959" s="260"/>
      <c r="F959" s="288"/>
      <c r="G959" s="288"/>
      <c r="H959" s="289"/>
      <c r="I959" s="260"/>
      <c r="J959" s="290"/>
      <c r="K959" s="290"/>
      <c r="L959" s="280"/>
      <c r="M959" s="280"/>
      <c r="N959" s="280"/>
      <c r="O959" s="280"/>
    </row>
    <row r="960" spans="1:26" ht="15.75" hidden="1" customHeight="1" x14ac:dyDescent="0.25">
      <c r="A960" s="287">
        <v>956</v>
      </c>
      <c r="B960" s="260"/>
      <c r="C960" s="260"/>
      <c r="D960" s="260"/>
      <c r="E960" s="260"/>
      <c r="F960" s="288"/>
      <c r="G960" s="288"/>
      <c r="H960" s="289"/>
      <c r="I960" s="260"/>
      <c r="J960" s="290"/>
      <c r="K960" s="290"/>
      <c r="L960" s="280"/>
      <c r="M960" s="280"/>
      <c r="N960" s="280"/>
      <c r="O960" s="280"/>
    </row>
    <row r="961" spans="1:26" ht="15.75" hidden="1" customHeight="1" x14ac:dyDescent="0.25">
      <c r="A961" s="287">
        <v>957</v>
      </c>
      <c r="B961" s="260"/>
      <c r="C961" s="260"/>
      <c r="D961" s="260"/>
      <c r="E961" s="260"/>
      <c r="F961" s="288"/>
      <c r="G961" s="288"/>
      <c r="H961" s="289"/>
      <c r="I961" s="260"/>
      <c r="J961" s="290"/>
      <c r="K961" s="290"/>
      <c r="L961" s="280"/>
      <c r="M961" s="280"/>
      <c r="N961" s="280"/>
      <c r="O961" s="280"/>
    </row>
    <row r="962" spans="1:26" ht="15.75" hidden="1" customHeight="1" x14ac:dyDescent="0.25">
      <c r="A962" s="287">
        <v>958</v>
      </c>
      <c r="B962" s="260"/>
      <c r="C962" s="260"/>
      <c r="D962" s="260"/>
      <c r="E962" s="260"/>
      <c r="F962" s="288"/>
      <c r="G962" s="288"/>
      <c r="H962" s="289"/>
      <c r="I962" s="260"/>
      <c r="J962" s="290"/>
      <c r="K962" s="290"/>
      <c r="L962" s="280"/>
      <c r="M962" s="280"/>
      <c r="N962" s="280"/>
      <c r="O962" s="280"/>
    </row>
    <row r="963" spans="1:26" ht="15.75" hidden="1" customHeight="1" x14ac:dyDescent="0.25">
      <c r="A963" s="287">
        <v>959</v>
      </c>
      <c r="B963" s="260"/>
      <c r="C963" s="260"/>
      <c r="D963" s="260"/>
      <c r="E963" s="260"/>
      <c r="F963" s="288"/>
      <c r="G963" s="288"/>
      <c r="H963" s="289"/>
      <c r="I963" s="260"/>
      <c r="J963" s="290"/>
      <c r="K963" s="290"/>
      <c r="L963" s="280"/>
      <c r="M963" s="280"/>
      <c r="N963" s="280"/>
      <c r="O963" s="280"/>
    </row>
    <row r="964" spans="1:26" ht="15.75" hidden="1" customHeight="1" x14ac:dyDescent="0.25">
      <c r="A964" s="287">
        <v>960</v>
      </c>
      <c r="B964" s="260"/>
      <c r="C964" s="260"/>
      <c r="D964" s="260"/>
      <c r="E964" s="260"/>
      <c r="F964" s="288"/>
      <c r="G964" s="288"/>
      <c r="H964" s="289"/>
      <c r="I964" s="260"/>
      <c r="J964" s="290"/>
      <c r="K964" s="290"/>
      <c r="L964" s="280"/>
      <c r="M964" s="280"/>
      <c r="N964" s="280"/>
      <c r="O964" s="280"/>
    </row>
    <row r="965" spans="1:26" ht="15.75" hidden="1" customHeight="1" x14ac:dyDescent="0.25">
      <c r="A965" s="287">
        <v>961</v>
      </c>
      <c r="B965" s="260"/>
      <c r="C965" s="260"/>
      <c r="D965" s="260"/>
      <c r="E965" s="260"/>
      <c r="F965" s="288"/>
      <c r="G965" s="288"/>
      <c r="H965" s="289"/>
      <c r="I965" s="260"/>
      <c r="J965" s="290"/>
      <c r="K965" s="290"/>
      <c r="L965" s="280"/>
      <c r="M965" s="280"/>
      <c r="N965" s="280"/>
      <c r="O965" s="280"/>
    </row>
    <row r="966" spans="1:26" ht="15.75" hidden="1" customHeight="1" x14ac:dyDescent="0.25">
      <c r="A966" s="287">
        <v>962</v>
      </c>
      <c r="B966" s="260"/>
      <c r="C966" s="260"/>
      <c r="D966" s="260"/>
      <c r="E966" s="260"/>
      <c r="F966" s="288"/>
      <c r="G966" s="288"/>
      <c r="H966" s="289"/>
      <c r="I966" s="260"/>
      <c r="J966" s="290"/>
      <c r="K966" s="290"/>
      <c r="L966" s="280"/>
      <c r="M966" s="280"/>
      <c r="N966" s="280"/>
      <c r="O966" s="280"/>
    </row>
    <row r="967" spans="1:26" ht="15.75" hidden="1" customHeight="1" x14ac:dyDescent="0.25">
      <c r="A967" s="287">
        <v>963</v>
      </c>
      <c r="B967" s="260"/>
      <c r="C967" s="260"/>
      <c r="D967" s="260"/>
      <c r="E967" s="260"/>
      <c r="F967" s="288"/>
      <c r="G967" s="288"/>
      <c r="H967" s="289"/>
      <c r="I967" s="260"/>
      <c r="J967" s="290"/>
      <c r="K967" s="290"/>
      <c r="L967" s="280"/>
      <c r="M967" s="280"/>
      <c r="N967" s="280"/>
      <c r="O967" s="280"/>
    </row>
    <row r="968" spans="1:26" ht="15.75" hidden="1" customHeight="1" x14ac:dyDescent="0.25">
      <c r="A968" s="287">
        <v>964</v>
      </c>
      <c r="B968" s="260"/>
      <c r="C968" s="260"/>
      <c r="D968" s="260"/>
      <c r="E968" s="260"/>
      <c r="F968" s="288"/>
      <c r="G968" s="288"/>
      <c r="H968" s="289"/>
      <c r="I968" s="260"/>
      <c r="J968" s="290"/>
      <c r="K968" s="290"/>
      <c r="L968" s="280"/>
      <c r="M968" s="280"/>
      <c r="N968" s="280"/>
      <c r="O968" s="280"/>
    </row>
    <row r="969" spans="1:26" ht="15.75" hidden="1" customHeight="1" x14ac:dyDescent="0.25">
      <c r="A969" s="287">
        <v>965</v>
      </c>
      <c r="B969" s="260"/>
      <c r="C969" s="260"/>
      <c r="D969" s="260"/>
      <c r="E969" s="260"/>
      <c r="F969" s="288"/>
      <c r="G969" s="288"/>
      <c r="H969" s="289"/>
      <c r="I969" s="260"/>
      <c r="J969" s="290"/>
      <c r="K969" s="290"/>
      <c r="L969" s="280"/>
      <c r="M969" s="280"/>
      <c r="N969" s="280"/>
      <c r="O969" s="280"/>
    </row>
    <row r="970" spans="1:26" ht="15.75" hidden="1" customHeight="1" x14ac:dyDescent="0.25">
      <c r="A970" s="287">
        <v>966</v>
      </c>
      <c r="B970" s="260"/>
      <c r="C970" s="260"/>
      <c r="D970" s="260"/>
      <c r="E970" s="260"/>
      <c r="F970" s="288"/>
      <c r="G970" s="288"/>
      <c r="H970" s="289"/>
      <c r="I970" s="260"/>
      <c r="J970" s="290"/>
      <c r="K970" s="290"/>
      <c r="L970" s="280"/>
      <c r="M970" s="280"/>
      <c r="N970" s="280"/>
      <c r="O970" s="280"/>
    </row>
    <row r="971" spans="1:26" ht="15.75" hidden="1" customHeight="1" x14ac:dyDescent="0.25">
      <c r="A971" s="287">
        <v>967</v>
      </c>
      <c r="B971" s="260"/>
      <c r="C971" s="260"/>
      <c r="D971" s="260"/>
      <c r="E971" s="260"/>
      <c r="F971" s="288"/>
      <c r="G971" s="288"/>
      <c r="H971" s="289"/>
      <c r="I971" s="260"/>
      <c r="J971" s="290"/>
      <c r="K971" s="290"/>
      <c r="L971" s="280"/>
      <c r="M971" s="280"/>
      <c r="N971" s="280"/>
      <c r="O971" s="280"/>
    </row>
    <row r="972" spans="1:26" ht="15.75" hidden="1" customHeight="1" x14ac:dyDescent="0.25">
      <c r="A972" s="287">
        <v>968</v>
      </c>
      <c r="B972" s="260"/>
      <c r="C972" s="260"/>
      <c r="D972" s="260"/>
      <c r="E972" s="260"/>
      <c r="F972" s="288"/>
      <c r="G972" s="288"/>
      <c r="H972" s="289"/>
      <c r="I972" s="260"/>
      <c r="J972" s="290"/>
      <c r="K972" s="290"/>
      <c r="L972" s="280"/>
      <c r="M972" s="280"/>
      <c r="N972" s="280"/>
      <c r="O972" s="280"/>
    </row>
    <row r="973" spans="1:26" ht="15.75" hidden="1" customHeight="1" x14ac:dyDescent="0.25">
      <c r="A973" s="287">
        <v>969</v>
      </c>
      <c r="B973" s="260"/>
      <c r="C973" s="260"/>
      <c r="D973" s="260"/>
      <c r="E973" s="260"/>
      <c r="F973" s="288"/>
      <c r="G973" s="288"/>
      <c r="H973" s="289"/>
      <c r="I973" s="260"/>
      <c r="J973" s="290"/>
      <c r="K973" s="290"/>
      <c r="L973" s="280"/>
      <c r="M973" s="280"/>
      <c r="N973" s="280"/>
      <c r="O973" s="280"/>
    </row>
    <row r="974" spans="1:26" ht="15.75" hidden="1" customHeight="1" x14ac:dyDescent="0.25">
      <c r="A974" s="287">
        <v>970</v>
      </c>
      <c r="B974" s="260"/>
      <c r="C974" s="260"/>
      <c r="D974" s="260"/>
      <c r="E974" s="260"/>
      <c r="F974" s="288"/>
      <c r="G974" s="288"/>
      <c r="H974" s="289"/>
      <c r="I974" s="260"/>
      <c r="J974" s="290"/>
      <c r="K974" s="290"/>
      <c r="L974" s="280"/>
      <c r="M974" s="280"/>
      <c r="N974" s="280"/>
      <c r="O974" s="280"/>
    </row>
    <row r="975" spans="1:26" ht="15.75" hidden="1" customHeight="1" x14ac:dyDescent="0.25">
      <c r="A975" s="287">
        <v>971</v>
      </c>
      <c r="B975" s="260"/>
      <c r="C975" s="260"/>
      <c r="D975" s="260"/>
      <c r="E975" s="260"/>
      <c r="F975" s="288"/>
      <c r="G975" s="288"/>
      <c r="H975" s="289"/>
      <c r="I975" s="260"/>
      <c r="J975" s="290"/>
      <c r="K975" s="290"/>
      <c r="L975" s="280"/>
      <c r="M975" s="280"/>
      <c r="N975" s="280"/>
      <c r="O975" s="280"/>
    </row>
    <row r="976" spans="1:26" ht="15.75" hidden="1" customHeight="1" x14ac:dyDescent="0.25">
      <c r="A976" s="287">
        <v>972</v>
      </c>
      <c r="B976" s="260"/>
      <c r="C976" s="260"/>
      <c r="D976" s="260"/>
      <c r="E976" s="260"/>
      <c r="F976" s="288"/>
      <c r="G976" s="288"/>
      <c r="H976" s="289"/>
      <c r="I976" s="260"/>
      <c r="J976" s="290"/>
      <c r="K976" s="290"/>
      <c r="L976" s="280"/>
      <c r="M976" s="280"/>
      <c r="N976" s="280"/>
      <c r="O976" s="280"/>
    </row>
    <row r="977" spans="1:26" ht="15.75" hidden="1" customHeight="1" x14ac:dyDescent="0.25">
      <c r="A977" s="287">
        <v>973</v>
      </c>
      <c r="B977" s="260"/>
      <c r="C977" s="260"/>
      <c r="D977" s="260"/>
      <c r="E977" s="260"/>
      <c r="F977" s="288"/>
      <c r="G977" s="288"/>
      <c r="H977" s="289"/>
      <c r="I977" s="260"/>
      <c r="J977" s="290"/>
      <c r="K977" s="290"/>
      <c r="L977" s="280"/>
      <c r="M977" s="280"/>
      <c r="N977" s="280"/>
      <c r="O977" s="280"/>
    </row>
    <row r="978" spans="1:26" ht="15.75" hidden="1" customHeight="1" x14ac:dyDescent="0.25">
      <c r="A978" s="287">
        <v>974</v>
      </c>
      <c r="B978" s="260"/>
      <c r="C978" s="260"/>
      <c r="D978" s="260"/>
      <c r="E978" s="260"/>
      <c r="F978" s="288"/>
      <c r="G978" s="288"/>
      <c r="H978" s="289"/>
      <c r="I978" s="260"/>
      <c r="J978" s="290"/>
      <c r="K978" s="290"/>
      <c r="L978" s="280"/>
      <c r="M978" s="280"/>
      <c r="N978" s="280"/>
      <c r="O978" s="280"/>
    </row>
    <row r="979" spans="1:26" ht="15.75" hidden="1" customHeight="1" x14ac:dyDescent="0.25">
      <c r="A979" s="287">
        <v>975</v>
      </c>
      <c r="B979" s="260"/>
      <c r="C979" s="260"/>
      <c r="D979" s="260"/>
      <c r="E979" s="260"/>
      <c r="F979" s="288"/>
      <c r="G979" s="288"/>
      <c r="H979" s="289"/>
      <c r="I979" s="260"/>
      <c r="J979" s="290"/>
      <c r="K979" s="290"/>
      <c r="L979" s="280"/>
      <c r="M979" s="280"/>
      <c r="N979" s="280"/>
      <c r="O979" s="280"/>
    </row>
    <row r="980" spans="1:26" ht="15.75" hidden="1" customHeight="1" x14ac:dyDescent="0.25">
      <c r="A980" s="287">
        <v>976</v>
      </c>
      <c r="B980" s="260"/>
      <c r="C980" s="260"/>
      <c r="D980" s="260"/>
      <c r="E980" s="260"/>
      <c r="F980" s="288"/>
      <c r="G980" s="288"/>
      <c r="H980" s="289"/>
      <c r="I980" s="260"/>
      <c r="J980" s="290"/>
      <c r="K980" s="290"/>
      <c r="L980" s="280"/>
      <c r="M980" s="280"/>
      <c r="N980" s="280"/>
      <c r="O980" s="280"/>
    </row>
    <row r="981" spans="1:26" ht="15.75" hidden="1" customHeight="1" x14ac:dyDescent="0.25">
      <c r="A981" s="287">
        <v>977</v>
      </c>
      <c r="B981" s="260"/>
      <c r="C981" s="260"/>
      <c r="D981" s="260"/>
      <c r="E981" s="260"/>
      <c r="F981" s="288"/>
      <c r="G981" s="288"/>
      <c r="H981" s="289"/>
      <c r="I981" s="260"/>
      <c r="J981" s="290"/>
      <c r="K981" s="290"/>
      <c r="L981" s="280"/>
      <c r="M981" s="280"/>
      <c r="N981" s="280"/>
      <c r="O981" s="280"/>
    </row>
    <row r="982" spans="1:26" ht="15.75" hidden="1" customHeight="1" x14ac:dyDescent="0.25">
      <c r="A982" s="287">
        <v>978</v>
      </c>
      <c r="B982" s="260"/>
      <c r="C982" s="260"/>
      <c r="D982" s="260"/>
      <c r="E982" s="260"/>
      <c r="F982" s="288"/>
      <c r="G982" s="288"/>
      <c r="H982" s="289"/>
      <c r="I982" s="260"/>
      <c r="J982" s="290"/>
      <c r="K982" s="290"/>
      <c r="L982" s="280"/>
      <c r="M982" s="280"/>
      <c r="N982" s="280"/>
      <c r="O982" s="280"/>
    </row>
    <row r="983" spans="1:26" ht="15.75" hidden="1" customHeight="1" x14ac:dyDescent="0.25">
      <c r="A983" s="287">
        <v>979</v>
      </c>
      <c r="B983" s="260"/>
      <c r="C983" s="260"/>
      <c r="D983" s="260"/>
      <c r="E983" s="260"/>
      <c r="F983" s="288"/>
      <c r="G983" s="288"/>
      <c r="H983" s="289"/>
      <c r="I983" s="260"/>
      <c r="J983" s="290"/>
      <c r="K983" s="290"/>
      <c r="L983" s="280"/>
      <c r="M983" s="280"/>
      <c r="N983" s="280"/>
      <c r="O983" s="280"/>
    </row>
    <row r="984" spans="1:26" ht="15.75" hidden="1" customHeight="1" x14ac:dyDescent="0.25">
      <c r="A984" s="287">
        <v>980</v>
      </c>
      <c r="B984" s="260"/>
      <c r="C984" s="260"/>
      <c r="D984" s="260"/>
      <c r="E984" s="260"/>
      <c r="F984" s="288"/>
      <c r="G984" s="288"/>
      <c r="H984" s="289"/>
      <c r="I984" s="260"/>
      <c r="J984" s="290"/>
      <c r="K984" s="290"/>
      <c r="L984" s="280"/>
      <c r="M984" s="280"/>
      <c r="N984" s="280"/>
      <c r="O984" s="280"/>
    </row>
    <row r="985" spans="1:26" ht="15.75" hidden="1" customHeight="1" x14ac:dyDescent="0.25">
      <c r="A985" s="287">
        <v>981</v>
      </c>
      <c r="B985" s="260"/>
      <c r="C985" s="260"/>
      <c r="D985" s="260"/>
      <c r="E985" s="260"/>
      <c r="F985" s="288"/>
      <c r="G985" s="288"/>
      <c r="H985" s="289"/>
      <c r="I985" s="260"/>
      <c r="J985" s="290"/>
      <c r="K985" s="290"/>
      <c r="L985" s="280"/>
      <c r="M985" s="280"/>
      <c r="N985" s="280"/>
      <c r="O985" s="280"/>
    </row>
    <row r="986" spans="1:26" ht="15.75" hidden="1" customHeight="1" x14ac:dyDescent="0.25">
      <c r="A986" s="287">
        <v>982</v>
      </c>
      <c r="B986" s="260"/>
      <c r="C986" s="260"/>
      <c r="D986" s="260"/>
      <c r="E986" s="260"/>
      <c r="F986" s="288"/>
      <c r="G986" s="288"/>
      <c r="H986" s="289"/>
      <c r="I986" s="260"/>
      <c r="J986" s="290"/>
      <c r="K986" s="290"/>
      <c r="L986" s="280"/>
      <c r="M986" s="280"/>
      <c r="N986" s="280"/>
      <c r="O986" s="280"/>
    </row>
    <row r="987" spans="1:26" ht="15.75" hidden="1" customHeight="1" x14ac:dyDescent="0.25">
      <c r="A987" s="287">
        <v>983</v>
      </c>
      <c r="B987" s="260"/>
      <c r="C987" s="260"/>
      <c r="D987" s="260"/>
      <c r="E987" s="260"/>
      <c r="F987" s="288"/>
      <c r="G987" s="288"/>
      <c r="H987" s="289"/>
      <c r="I987" s="260"/>
      <c r="J987" s="290"/>
      <c r="K987" s="290"/>
      <c r="L987" s="280"/>
      <c r="M987" s="280"/>
      <c r="N987" s="280"/>
      <c r="O987" s="280"/>
    </row>
    <row r="988" spans="1:26" ht="15.75" hidden="1" customHeight="1" x14ac:dyDescent="0.25">
      <c r="A988" s="287">
        <v>984</v>
      </c>
      <c r="B988" s="260"/>
      <c r="C988" s="260"/>
      <c r="D988" s="260"/>
      <c r="E988" s="260"/>
      <c r="F988" s="288"/>
      <c r="G988" s="288"/>
      <c r="H988" s="289"/>
      <c r="I988" s="260"/>
      <c r="J988" s="290"/>
      <c r="K988" s="290"/>
      <c r="L988" s="280"/>
      <c r="M988" s="280"/>
      <c r="N988" s="280"/>
      <c r="O988" s="280"/>
    </row>
    <row r="989" spans="1:26" ht="15.75" hidden="1" customHeight="1" x14ac:dyDescent="0.25">
      <c r="A989" s="287">
        <v>985</v>
      </c>
      <c r="B989" s="260"/>
      <c r="C989" s="260"/>
      <c r="D989" s="260"/>
      <c r="E989" s="260"/>
      <c r="F989" s="288"/>
      <c r="G989" s="288"/>
      <c r="H989" s="289"/>
      <c r="I989" s="260"/>
      <c r="J989" s="290"/>
      <c r="K989" s="290"/>
      <c r="L989" s="280"/>
      <c r="M989" s="280"/>
      <c r="N989" s="280"/>
      <c r="O989" s="280"/>
    </row>
    <row r="990" spans="1:26" ht="15.75" hidden="1" customHeight="1" x14ac:dyDescent="0.25">
      <c r="A990" s="287">
        <v>986</v>
      </c>
      <c r="B990" s="260"/>
      <c r="C990" s="260"/>
      <c r="D990" s="260"/>
      <c r="E990" s="260"/>
      <c r="F990" s="288"/>
      <c r="G990" s="288"/>
      <c r="H990" s="289"/>
      <c r="I990" s="260"/>
      <c r="J990" s="290"/>
      <c r="K990" s="290"/>
      <c r="L990" s="280"/>
      <c r="M990" s="280"/>
      <c r="N990" s="280"/>
      <c r="O990" s="280"/>
    </row>
    <row r="991" spans="1:26" ht="15.75" hidden="1" customHeight="1" x14ac:dyDescent="0.25">
      <c r="A991" s="287">
        <v>987</v>
      </c>
      <c r="B991" s="260"/>
      <c r="C991" s="260"/>
      <c r="D991" s="260"/>
      <c r="E991" s="260"/>
      <c r="F991" s="288"/>
      <c r="G991" s="288"/>
      <c r="H991" s="289"/>
      <c r="I991" s="260"/>
      <c r="J991" s="290"/>
      <c r="K991" s="290"/>
      <c r="L991" s="280"/>
      <c r="M991" s="280"/>
      <c r="N991" s="280"/>
      <c r="O991" s="280"/>
    </row>
    <row r="992" spans="1:26" ht="15.75" hidden="1" customHeight="1" x14ac:dyDescent="0.25">
      <c r="A992" s="287">
        <v>988</v>
      </c>
      <c r="B992" s="260"/>
      <c r="C992" s="260"/>
      <c r="D992" s="260"/>
      <c r="E992" s="260"/>
      <c r="F992" s="288"/>
      <c r="G992" s="288"/>
      <c r="H992" s="289"/>
      <c r="I992" s="260"/>
      <c r="J992" s="290"/>
      <c r="K992" s="290"/>
      <c r="L992" s="280"/>
      <c r="M992" s="280"/>
      <c r="N992" s="280"/>
      <c r="O992" s="280"/>
    </row>
    <row r="993" spans="1:26" ht="15.75" hidden="1" customHeight="1" x14ac:dyDescent="0.25">
      <c r="A993" s="287">
        <v>989</v>
      </c>
      <c r="B993" s="260"/>
      <c r="C993" s="260"/>
      <c r="D993" s="260"/>
      <c r="E993" s="260"/>
      <c r="F993" s="288"/>
      <c r="G993" s="288"/>
      <c r="H993" s="289"/>
      <c r="I993" s="260"/>
      <c r="J993" s="290"/>
      <c r="K993" s="290"/>
      <c r="L993" s="280"/>
      <c r="M993" s="280"/>
      <c r="N993" s="280"/>
      <c r="O993" s="280"/>
    </row>
    <row r="994" spans="1:26" ht="15.75" hidden="1" customHeight="1" x14ac:dyDescent="0.25">
      <c r="A994" s="287">
        <v>990</v>
      </c>
      <c r="B994" s="260"/>
      <c r="C994" s="260"/>
      <c r="D994" s="260"/>
      <c r="E994" s="260"/>
      <c r="F994" s="288"/>
      <c r="G994" s="288"/>
      <c r="H994" s="289"/>
      <c r="I994" s="260"/>
      <c r="J994" s="290"/>
      <c r="K994" s="290"/>
      <c r="L994" s="280"/>
      <c r="M994" s="280"/>
      <c r="N994" s="280"/>
      <c r="O994" s="280"/>
    </row>
    <row r="995" spans="1:26" ht="15.75" hidden="1" customHeight="1" x14ac:dyDescent="0.25">
      <c r="A995" s="287">
        <v>991</v>
      </c>
      <c r="B995" s="260"/>
      <c r="C995" s="260"/>
      <c r="D995" s="260"/>
      <c r="E995" s="260"/>
      <c r="F995" s="288"/>
      <c r="G995" s="288"/>
      <c r="H995" s="289"/>
      <c r="I995" s="260"/>
      <c r="J995" s="290"/>
      <c r="K995" s="290"/>
      <c r="L995" s="280"/>
      <c r="M995" s="280"/>
      <c r="N995" s="280"/>
      <c r="O995" s="280"/>
    </row>
    <row r="996" spans="1:26" ht="15.75" hidden="1" customHeight="1" x14ac:dyDescent="0.25">
      <c r="A996" s="287">
        <v>992</v>
      </c>
      <c r="B996" s="260"/>
      <c r="C996" s="260"/>
      <c r="D996" s="260"/>
      <c r="E996" s="260"/>
      <c r="F996" s="288"/>
      <c r="G996" s="288"/>
      <c r="H996" s="289"/>
      <c r="I996" s="260"/>
      <c r="J996" s="290"/>
      <c r="K996" s="290"/>
      <c r="L996" s="280"/>
      <c r="M996" s="280"/>
      <c r="N996" s="280"/>
      <c r="O996" s="280"/>
    </row>
    <row r="997" spans="1:26" ht="15.75" hidden="1" customHeight="1" x14ac:dyDescent="0.25">
      <c r="A997" s="287">
        <v>993</v>
      </c>
      <c r="B997" s="260"/>
      <c r="C997" s="260"/>
      <c r="D997" s="260"/>
      <c r="E997" s="260"/>
      <c r="F997" s="288"/>
      <c r="G997" s="288"/>
      <c r="H997" s="289"/>
      <c r="I997" s="260"/>
      <c r="J997" s="290"/>
      <c r="K997" s="290"/>
      <c r="L997" s="280"/>
      <c r="M997" s="280"/>
      <c r="N997" s="280"/>
      <c r="O997" s="280"/>
    </row>
    <row r="998" spans="1:26" ht="15.75" hidden="1" customHeight="1" x14ac:dyDescent="0.25">
      <c r="A998" s="287">
        <v>994</v>
      </c>
      <c r="B998" s="260"/>
      <c r="C998" s="260"/>
      <c r="D998" s="260"/>
      <c r="E998" s="260"/>
      <c r="F998" s="288"/>
      <c r="G998" s="288"/>
      <c r="H998" s="289"/>
      <c r="I998" s="260"/>
      <c r="J998" s="290"/>
      <c r="K998" s="290"/>
      <c r="L998" s="280"/>
      <c r="M998" s="280"/>
      <c r="N998" s="280"/>
      <c r="O998" s="280"/>
    </row>
    <row r="999" spans="1:26" ht="15.75" hidden="1" customHeight="1" x14ac:dyDescent="0.25">
      <c r="A999" s="287">
        <v>995</v>
      </c>
      <c r="B999" s="260"/>
      <c r="C999" s="260"/>
      <c r="D999" s="260"/>
      <c r="E999" s="260"/>
      <c r="F999" s="288"/>
      <c r="G999" s="288"/>
      <c r="H999" s="289"/>
      <c r="I999" s="260"/>
      <c r="J999" s="290"/>
      <c r="K999" s="290"/>
      <c r="L999" s="280"/>
      <c r="M999" s="280"/>
      <c r="N999" s="280"/>
      <c r="O999" s="280"/>
    </row>
    <row r="1000" spans="1:26" ht="15.75" hidden="1" customHeight="1" x14ac:dyDescent="0.25">
      <c r="A1000" s="287">
        <v>996</v>
      </c>
      <c r="B1000" s="260"/>
      <c r="C1000" s="260"/>
      <c r="D1000" s="260"/>
      <c r="E1000" s="260"/>
      <c r="F1000" s="288"/>
      <c r="G1000" s="288"/>
      <c r="H1000" s="289"/>
      <c r="I1000" s="260"/>
      <c r="J1000" s="290"/>
      <c r="K1000" s="290"/>
      <c r="L1000" s="280"/>
      <c r="M1000" s="280"/>
      <c r="N1000" s="280"/>
      <c r="O1000" s="280"/>
    </row>
    <row r="1001" spans="1:26" ht="15.75" hidden="1" customHeight="1" x14ac:dyDescent="0.25">
      <c r="A1001" s="287">
        <v>997</v>
      </c>
      <c r="B1001" s="260"/>
      <c r="C1001" s="260"/>
      <c r="D1001" s="260"/>
      <c r="E1001" s="260"/>
      <c r="F1001" s="288"/>
      <c r="G1001" s="288"/>
      <c r="H1001" s="289"/>
      <c r="I1001" s="260"/>
      <c r="J1001" s="290"/>
      <c r="K1001" s="290"/>
      <c r="L1001" s="280"/>
      <c r="M1001" s="280"/>
      <c r="N1001" s="280"/>
      <c r="O1001" s="280"/>
    </row>
    <row r="1002" spans="1:26" ht="15.75" hidden="1" customHeight="1" x14ac:dyDescent="0.25">
      <c r="A1002" s="287">
        <v>998</v>
      </c>
      <c r="B1002" s="260"/>
      <c r="C1002" s="260"/>
      <c r="D1002" s="260"/>
      <c r="E1002" s="260"/>
      <c r="F1002" s="288"/>
      <c r="G1002" s="288"/>
      <c r="H1002" s="289"/>
      <c r="I1002" s="260"/>
      <c r="J1002" s="290"/>
      <c r="K1002" s="290"/>
      <c r="L1002" s="280"/>
      <c r="M1002" s="280"/>
      <c r="N1002" s="280"/>
      <c r="O1002" s="280"/>
    </row>
    <row r="1003" spans="1:26" ht="15.75" hidden="1" customHeight="1" x14ac:dyDescent="0.25">
      <c r="A1003" s="287">
        <v>999</v>
      </c>
      <c r="B1003" s="260"/>
      <c r="C1003" s="260"/>
      <c r="D1003" s="260"/>
      <c r="E1003" s="260"/>
      <c r="F1003" s="288"/>
      <c r="G1003" s="288"/>
      <c r="H1003" s="289"/>
      <c r="I1003" s="260"/>
      <c r="J1003" s="290"/>
      <c r="K1003" s="290"/>
      <c r="L1003" s="280"/>
      <c r="M1003" s="280"/>
      <c r="N1003" s="280"/>
      <c r="O1003" s="280"/>
    </row>
  </sheetData>
  <mergeCells count="3">
    <mergeCell ref="A1:K1"/>
    <mergeCell ref="A2:K2"/>
    <mergeCell ref="A3:K3"/>
  </mergeCells>
  <dataValidations count="1">
    <dataValidation type="list" allowBlank="1" showErrorMessage="1" sqref="E5:E1003" xr:uid="{00000000-0002-0000-0900-000000000000}">
      <formula1>$N$3:$O$3</formula1>
    </dataValidation>
  </dataValidations>
  <pageMargins left="0.511811024" right="0.511811024" top="0.78740157499999996" bottom="0.78740157499999996" header="0" footer="0"/>
  <pageSetup paperSize="9" scale="3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BFBFBF"/>
  </sheetPr>
  <dimension ref="A1:Z1000"/>
  <sheetViews>
    <sheetView showGridLines="0" workbookViewId="0">
      <selection activeCell="A6" sqref="A6"/>
    </sheetView>
  </sheetViews>
  <sheetFormatPr defaultColWidth="12.5703125" defaultRowHeight="15" customHeight="1" x14ac:dyDescent="0.2"/>
  <cols>
    <col min="1" max="1" width="135.28515625" customWidth="1"/>
    <col min="2" max="26" width="8.5703125" customWidth="1"/>
  </cols>
  <sheetData>
    <row r="1" spans="1:26" ht="12.75" customHeight="1" x14ac:dyDescent="0.2">
      <c r="A1" s="291" t="s">
        <v>496</v>
      </c>
    </row>
    <row r="2" spans="1:26" ht="39" customHeight="1" x14ac:dyDescent="0.2">
      <c r="A2" s="356" t="str">
        <f>"Declaro, para todos os fins, que são verídicas todas as informações contidas neste relatório do "&amp;Capa!A1</f>
        <v>Declaro, para todos os fins, que são verídicas todas as informações contidas neste relatório do Termo de Parceria nº 052/2023 celebrado entre o Secretaria de Estado de Desenvolvimento Social e a Federação de Esportes Estudantis de Minas Gerais com interveniência da Secretaria de Estado de Educação</v>
      </c>
    </row>
    <row r="3" spans="1:26" ht="12.75" customHeight="1" x14ac:dyDescent="0.2">
      <c r="A3" s="357"/>
    </row>
    <row r="4" spans="1:26" ht="46.5" customHeight="1" x14ac:dyDescent="0.2">
      <c r="A4" s="292" t="s">
        <v>497</v>
      </c>
    </row>
    <row r="5" spans="1:26" ht="12.75" customHeight="1" x14ac:dyDescent="0.2">
      <c r="A5" s="292" t="s">
        <v>498</v>
      </c>
    </row>
    <row r="6" spans="1:26" ht="12.75" customHeight="1" x14ac:dyDescent="0.2">
      <c r="A6" s="292" t="s">
        <v>499</v>
      </c>
    </row>
    <row r="7" spans="1:26" ht="12.75" customHeight="1" x14ac:dyDescent="0.2">
      <c r="A7" s="292" t="s">
        <v>500</v>
      </c>
    </row>
    <row r="8" spans="1:26" ht="12.75" customHeight="1" x14ac:dyDescent="0.2">
      <c r="A8" s="293"/>
    </row>
    <row r="9" spans="1:26" ht="12.75" customHeight="1" x14ac:dyDescent="0.2">
      <c r="A9" s="292" t="s">
        <v>618</v>
      </c>
    </row>
  </sheetData>
  <mergeCells count="1">
    <mergeCell ref="A2:A3"/>
  </mergeCells>
  <pageMargins left="0.511811024" right="0.511811024" top="0.78740157499999996" bottom="0.78740157499999996" header="0" footer="0"/>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C0C0C"/>
    <pageSetUpPr fitToPage="1"/>
  </sheetPr>
  <dimension ref="A1:Z1000"/>
  <sheetViews>
    <sheetView workbookViewId="0"/>
  </sheetViews>
  <sheetFormatPr defaultColWidth="12.5703125" defaultRowHeight="15" customHeight="1" x14ac:dyDescent="0.2"/>
  <cols>
    <col min="1" max="1" width="47.85546875" customWidth="1"/>
    <col min="2" max="2" width="26.28515625" customWidth="1"/>
    <col min="3" max="3" width="29.5703125" customWidth="1"/>
    <col min="4" max="4" width="31.42578125" customWidth="1"/>
    <col min="5" max="6" width="31" customWidth="1"/>
    <col min="7" max="7" width="3.85546875" customWidth="1"/>
    <col min="8" max="8" width="10.140625" customWidth="1"/>
    <col min="9" max="9" width="15.140625" customWidth="1"/>
    <col min="10" max="10" width="2.7109375" customWidth="1"/>
    <col min="11" max="11" width="9.140625" customWidth="1"/>
    <col min="12" max="14" width="13.28515625" customWidth="1"/>
    <col min="15" max="15" width="0.7109375" customWidth="1"/>
    <col min="16" max="16" width="10.28515625" customWidth="1"/>
    <col min="17" max="17" width="13.28515625" customWidth="1"/>
    <col min="18" max="18" width="5.85546875" customWidth="1"/>
    <col min="19" max="19" width="9.140625" customWidth="1"/>
    <col min="20" max="26" width="8.5703125" customWidth="1"/>
  </cols>
  <sheetData>
    <row r="1" spans="1:26" ht="35.25" customHeight="1" x14ac:dyDescent="0.2">
      <c r="A1" s="294" t="s">
        <v>65</v>
      </c>
      <c r="B1" s="294" t="s">
        <v>73</v>
      </c>
      <c r="C1" s="294" t="s">
        <v>76</v>
      </c>
      <c r="D1" s="294" t="s">
        <v>87</v>
      </c>
      <c r="E1" s="294" t="s">
        <v>89</v>
      </c>
      <c r="F1" s="295" t="s">
        <v>32</v>
      </c>
    </row>
    <row r="2" spans="1:26" ht="12.75" customHeight="1" x14ac:dyDescent="0.2">
      <c r="A2" s="295" t="s">
        <v>67</v>
      </c>
      <c r="B2" s="279"/>
      <c r="C2" s="295" t="s">
        <v>78</v>
      </c>
      <c r="D2" s="295" t="s">
        <v>159</v>
      </c>
      <c r="E2" s="295" t="s">
        <v>313</v>
      </c>
      <c r="F2" s="295" t="s">
        <v>33</v>
      </c>
    </row>
    <row r="3" spans="1:26" ht="12.75" customHeight="1" x14ac:dyDescent="0.2">
      <c r="A3" s="295" t="s">
        <v>69</v>
      </c>
      <c r="B3" s="279"/>
      <c r="C3" s="295" t="s">
        <v>104</v>
      </c>
      <c r="D3" s="295" t="s">
        <v>161</v>
      </c>
      <c r="E3" s="295" t="s">
        <v>299</v>
      </c>
      <c r="F3" s="295" t="s">
        <v>35</v>
      </c>
    </row>
    <row r="4" spans="1:26" ht="12.75" customHeight="1" x14ac:dyDescent="0.2">
      <c r="A4" s="295" t="s">
        <v>71</v>
      </c>
      <c r="B4" s="279"/>
      <c r="C4" s="295" t="s">
        <v>106</v>
      </c>
      <c r="D4" s="295" t="s">
        <v>163</v>
      </c>
      <c r="E4" s="295" t="s">
        <v>301</v>
      </c>
      <c r="F4" s="297"/>
    </row>
    <row r="5" spans="1:26" ht="28.5" customHeight="1" x14ac:dyDescent="0.2">
      <c r="A5" s="279"/>
      <c r="B5" s="297"/>
      <c r="C5" s="295" t="s">
        <v>108</v>
      </c>
      <c r="D5" s="295" t="s">
        <v>165</v>
      </c>
      <c r="E5" s="295" t="s">
        <v>317</v>
      </c>
      <c r="F5" s="298"/>
    </row>
    <row r="6" spans="1:26" ht="12.75" customHeight="1" x14ac:dyDescent="0.2">
      <c r="A6" s="279"/>
      <c r="B6" s="279"/>
      <c r="C6" s="295" t="s">
        <v>110</v>
      </c>
      <c r="D6" s="295" t="s">
        <v>167</v>
      </c>
      <c r="E6" s="295" t="s">
        <v>303</v>
      </c>
      <c r="F6" s="298"/>
    </row>
    <row r="7" spans="1:26" ht="12.75" customHeight="1" x14ac:dyDescent="0.2">
      <c r="A7" s="279"/>
      <c r="B7" s="279"/>
      <c r="C7" s="295" t="s">
        <v>113</v>
      </c>
      <c r="D7" s="295" t="s">
        <v>169</v>
      </c>
      <c r="E7" s="295" t="s">
        <v>315</v>
      </c>
      <c r="F7" s="298"/>
    </row>
    <row r="8" spans="1:26" ht="12.75" customHeight="1" x14ac:dyDescent="0.2">
      <c r="A8" s="279"/>
      <c r="B8" s="279"/>
      <c r="C8" s="295" t="s">
        <v>115</v>
      </c>
      <c r="D8" s="295" t="s">
        <v>171</v>
      </c>
      <c r="E8" s="295" t="s">
        <v>305</v>
      </c>
      <c r="F8" s="298"/>
    </row>
    <row r="9" spans="1:26" ht="12.75" customHeight="1" x14ac:dyDescent="0.2">
      <c r="A9" s="279"/>
      <c r="B9" s="279"/>
      <c r="C9" s="295" t="s">
        <v>118</v>
      </c>
      <c r="D9" s="295" t="s">
        <v>173</v>
      </c>
      <c r="E9" s="295" t="s">
        <v>297</v>
      </c>
      <c r="F9" s="298"/>
    </row>
    <row r="10" spans="1:26" ht="12.75" customHeight="1" x14ac:dyDescent="0.2">
      <c r="A10" s="279"/>
      <c r="B10" s="279"/>
      <c r="C10" s="295" t="s">
        <v>120</v>
      </c>
      <c r="D10" s="295" t="s">
        <v>175</v>
      </c>
      <c r="E10" s="295" t="s">
        <v>319</v>
      </c>
      <c r="F10" s="298"/>
    </row>
    <row r="11" spans="1:26" ht="12.75" customHeight="1" x14ac:dyDescent="0.2">
      <c r="A11" s="279"/>
      <c r="B11" s="279"/>
      <c r="C11" s="295" t="s">
        <v>122</v>
      </c>
      <c r="D11" s="295" t="s">
        <v>177</v>
      </c>
      <c r="E11" s="295" t="s">
        <v>307</v>
      </c>
      <c r="F11" s="298"/>
    </row>
    <row r="12" spans="1:26" ht="12.75" customHeight="1" x14ac:dyDescent="0.2">
      <c r="A12" s="279"/>
      <c r="B12" s="279"/>
      <c r="C12" s="295" t="s">
        <v>124</v>
      </c>
      <c r="D12" s="295" t="s">
        <v>179</v>
      </c>
      <c r="E12" s="295" t="s">
        <v>309</v>
      </c>
      <c r="F12" s="298"/>
    </row>
    <row r="13" spans="1:26" ht="12.75" customHeight="1" x14ac:dyDescent="0.2">
      <c r="A13" s="279"/>
      <c r="B13" s="279"/>
      <c r="C13" s="295" t="s">
        <v>126</v>
      </c>
      <c r="D13" s="295" t="s">
        <v>181</v>
      </c>
      <c r="E13" s="295" t="s">
        <v>321</v>
      </c>
      <c r="F13" s="298"/>
    </row>
    <row r="14" spans="1:26" ht="12.75" customHeight="1" x14ac:dyDescent="0.2">
      <c r="A14" s="279"/>
      <c r="B14" s="279"/>
      <c r="C14" s="295" t="s">
        <v>128</v>
      </c>
      <c r="D14" s="295" t="s">
        <v>183</v>
      </c>
      <c r="E14" s="295" t="s">
        <v>311</v>
      </c>
      <c r="F14" s="298"/>
    </row>
    <row r="15" spans="1:26" ht="12.75" customHeight="1" x14ac:dyDescent="0.2">
      <c r="A15" s="279"/>
      <c r="B15" s="279"/>
      <c r="C15" s="295" t="s">
        <v>130</v>
      </c>
      <c r="D15" s="295" t="s">
        <v>185</v>
      </c>
      <c r="E15" s="279"/>
      <c r="F15" s="298"/>
    </row>
    <row r="16" spans="1:26" ht="12.75" customHeight="1" x14ac:dyDescent="0.2">
      <c r="A16" s="279"/>
      <c r="B16" s="279"/>
      <c r="C16" s="295" t="s">
        <v>132</v>
      </c>
      <c r="D16" s="295" t="s">
        <v>187</v>
      </c>
      <c r="E16" s="279"/>
      <c r="F16" s="279"/>
    </row>
    <row r="17" spans="1:26" ht="12.75" customHeight="1" x14ac:dyDescent="0.2">
      <c r="A17" s="279"/>
      <c r="B17" s="279"/>
      <c r="C17" s="295" t="s">
        <v>134</v>
      </c>
      <c r="D17" s="295" t="s">
        <v>189</v>
      </c>
      <c r="E17" s="279"/>
      <c r="F17" s="279"/>
    </row>
    <row r="18" spans="1:26" ht="12.75" customHeight="1" x14ac:dyDescent="0.2">
      <c r="A18" s="279"/>
      <c r="B18" s="279"/>
      <c r="C18" s="295" t="s">
        <v>136</v>
      </c>
      <c r="D18" s="295" t="s">
        <v>191</v>
      </c>
      <c r="E18" s="279"/>
      <c r="F18" s="279"/>
    </row>
    <row r="19" spans="1:26" ht="12.75" customHeight="1" x14ac:dyDescent="0.2">
      <c r="A19" s="279"/>
      <c r="B19" s="279"/>
      <c r="C19" s="295" t="s">
        <v>138</v>
      </c>
      <c r="D19" s="295" t="s">
        <v>193</v>
      </c>
      <c r="E19" s="279"/>
      <c r="F19" s="279"/>
    </row>
    <row r="20" spans="1:26" ht="12.75" customHeight="1" x14ac:dyDescent="0.2">
      <c r="A20" s="279"/>
      <c r="B20" s="279"/>
      <c r="C20" s="295" t="s">
        <v>140</v>
      </c>
      <c r="D20" s="295" t="s">
        <v>195</v>
      </c>
      <c r="E20" s="279"/>
      <c r="F20" s="279"/>
    </row>
    <row r="21" spans="1:26" ht="12.75" customHeight="1" x14ac:dyDescent="0.2">
      <c r="A21" s="279"/>
      <c r="B21" s="279"/>
      <c r="C21" s="295" t="s">
        <v>143</v>
      </c>
      <c r="D21" s="295" t="s">
        <v>197</v>
      </c>
      <c r="E21" s="279"/>
      <c r="F21" s="279"/>
    </row>
    <row r="22" spans="1:26" ht="12.75" customHeight="1" x14ac:dyDescent="0.2">
      <c r="A22" s="279"/>
      <c r="B22" s="279"/>
      <c r="C22" s="295" t="s">
        <v>145</v>
      </c>
      <c r="D22" s="295" t="s">
        <v>199</v>
      </c>
      <c r="E22" s="279"/>
      <c r="F22" s="279"/>
    </row>
    <row r="23" spans="1:26" ht="12.75" customHeight="1" x14ac:dyDescent="0.2">
      <c r="A23" s="279"/>
      <c r="B23" s="279"/>
      <c r="C23" s="295" t="s">
        <v>147</v>
      </c>
      <c r="D23" s="295" t="s">
        <v>201</v>
      </c>
      <c r="E23" s="279"/>
      <c r="F23" s="279"/>
    </row>
    <row r="24" spans="1:26" ht="12.75" customHeight="1" x14ac:dyDescent="0.2">
      <c r="A24" s="279"/>
      <c r="B24" s="279"/>
      <c r="C24" s="295" t="s">
        <v>149</v>
      </c>
      <c r="D24" s="295" t="s">
        <v>203</v>
      </c>
      <c r="E24" s="279"/>
      <c r="F24" s="279"/>
    </row>
    <row r="25" spans="1:26" ht="12.75" customHeight="1" x14ac:dyDescent="0.2">
      <c r="A25" s="279"/>
      <c r="B25" s="279"/>
      <c r="C25" s="295" t="s">
        <v>151</v>
      </c>
      <c r="D25" s="295" t="s">
        <v>205</v>
      </c>
      <c r="E25" s="279"/>
      <c r="F25" s="279"/>
    </row>
    <row r="26" spans="1:26" ht="12.75" customHeight="1" x14ac:dyDescent="0.2">
      <c r="A26" s="279"/>
      <c r="B26" s="279"/>
      <c r="C26" s="295" t="s">
        <v>153</v>
      </c>
      <c r="D26" s="295" t="s">
        <v>207</v>
      </c>
      <c r="E26" s="279"/>
      <c r="F26" s="279"/>
    </row>
    <row r="27" spans="1:26" ht="12.75" customHeight="1" x14ac:dyDescent="0.2">
      <c r="A27" s="279"/>
      <c r="B27" s="279"/>
      <c r="C27" s="295" t="s">
        <v>155</v>
      </c>
      <c r="D27" s="295" t="s">
        <v>209</v>
      </c>
      <c r="E27" s="279"/>
      <c r="F27" s="279"/>
    </row>
    <row r="28" spans="1:26" ht="12.75" customHeight="1" x14ac:dyDescent="0.2">
      <c r="A28" s="279"/>
      <c r="B28" s="279"/>
      <c r="C28" s="279"/>
      <c r="D28" s="295" t="s">
        <v>211</v>
      </c>
      <c r="E28" s="279"/>
      <c r="F28" s="279"/>
    </row>
    <row r="29" spans="1:26" ht="12.75" customHeight="1" x14ac:dyDescent="0.2">
      <c r="A29" s="279"/>
      <c r="B29" s="279"/>
      <c r="C29" s="279"/>
      <c r="D29" s="295" t="s">
        <v>213</v>
      </c>
      <c r="E29" s="279"/>
      <c r="F29" s="279"/>
    </row>
    <row r="30" spans="1:26" ht="12.75" customHeight="1" x14ac:dyDescent="0.2">
      <c r="A30" s="279"/>
      <c r="B30" s="279"/>
      <c r="C30" s="279"/>
      <c r="D30" s="295" t="s">
        <v>215</v>
      </c>
      <c r="E30" s="279"/>
      <c r="F30" s="279"/>
    </row>
    <row r="31" spans="1:26" ht="12.75" customHeight="1" x14ac:dyDescent="0.2">
      <c r="A31" s="279"/>
      <c r="B31" s="279"/>
      <c r="C31" s="279"/>
      <c r="D31" s="295" t="s">
        <v>217</v>
      </c>
      <c r="E31" s="279"/>
      <c r="F31" s="279"/>
    </row>
    <row r="32" spans="1:26" ht="12.75" customHeight="1" x14ac:dyDescent="0.2">
      <c r="A32" s="279"/>
      <c r="B32" s="279"/>
      <c r="C32" s="279"/>
      <c r="D32" s="295" t="s">
        <v>219</v>
      </c>
      <c r="E32" s="279"/>
      <c r="F32" s="279"/>
    </row>
    <row r="33" spans="1:26" ht="12.75" customHeight="1" x14ac:dyDescent="0.2">
      <c r="A33" s="279"/>
      <c r="B33" s="279"/>
      <c r="C33" s="279"/>
      <c r="D33" s="295" t="s">
        <v>221</v>
      </c>
      <c r="E33" s="279"/>
      <c r="F33" s="279"/>
    </row>
    <row r="34" spans="1:26" ht="12.75" customHeight="1" x14ac:dyDescent="0.2">
      <c r="A34" s="279"/>
      <c r="B34" s="279"/>
      <c r="C34" s="279"/>
      <c r="D34" s="295" t="s">
        <v>223</v>
      </c>
      <c r="E34" s="279"/>
      <c r="F34" s="279"/>
    </row>
    <row r="35" spans="1:26" ht="12.75" customHeight="1" x14ac:dyDescent="0.2">
      <c r="A35" s="279"/>
      <c r="B35" s="279"/>
      <c r="C35" s="279"/>
      <c r="D35" s="295" t="s">
        <v>225</v>
      </c>
      <c r="E35" s="279"/>
      <c r="F35" s="279"/>
    </row>
    <row r="36" spans="1:26" ht="12.75" customHeight="1" x14ac:dyDescent="0.2">
      <c r="A36" s="279"/>
      <c r="B36" s="279"/>
      <c r="C36" s="279"/>
      <c r="D36" s="295" t="s">
        <v>227</v>
      </c>
      <c r="E36" s="279"/>
      <c r="F36" s="279"/>
    </row>
    <row r="37" spans="1:26" ht="12.75" customHeight="1" x14ac:dyDescent="0.2">
      <c r="A37" s="279"/>
      <c r="B37" s="279"/>
      <c r="C37" s="279"/>
      <c r="D37" s="295" t="s">
        <v>229</v>
      </c>
      <c r="E37" s="279"/>
      <c r="F37" s="279"/>
    </row>
    <row r="38" spans="1:26" ht="12.75" customHeight="1" x14ac:dyDescent="0.2">
      <c r="A38" s="279"/>
      <c r="B38" s="279"/>
      <c r="C38" s="279"/>
      <c r="D38" s="295" t="s">
        <v>231</v>
      </c>
      <c r="E38" s="279"/>
      <c r="F38" s="279"/>
    </row>
    <row r="39" spans="1:26" ht="12.75" customHeight="1" x14ac:dyDescent="0.2">
      <c r="A39" s="279"/>
      <c r="B39" s="279"/>
      <c r="C39" s="279"/>
      <c r="D39" s="295" t="s">
        <v>233</v>
      </c>
      <c r="E39" s="279"/>
      <c r="F39" s="279"/>
    </row>
    <row r="40" spans="1:26" ht="12.75" customHeight="1" x14ac:dyDescent="0.2">
      <c r="A40" s="279"/>
      <c r="B40" s="279"/>
      <c r="C40" s="279"/>
      <c r="D40" s="295" t="s">
        <v>235</v>
      </c>
      <c r="E40" s="279"/>
      <c r="F40" s="279"/>
    </row>
    <row r="41" spans="1:26" ht="12.75" customHeight="1" x14ac:dyDescent="0.2">
      <c r="A41" s="279"/>
      <c r="B41" s="279"/>
      <c r="C41" s="279"/>
      <c r="D41" s="295" t="s">
        <v>237</v>
      </c>
      <c r="E41" s="279"/>
      <c r="F41" s="279"/>
    </row>
    <row r="42" spans="1:26" ht="12.75" customHeight="1" x14ac:dyDescent="0.2">
      <c r="A42" s="279"/>
      <c r="B42" s="279"/>
      <c r="C42" s="279"/>
      <c r="D42" s="295" t="s">
        <v>239</v>
      </c>
      <c r="E42" s="279"/>
      <c r="F42" s="279"/>
    </row>
    <row r="43" spans="1:26" ht="12.75" customHeight="1" x14ac:dyDescent="0.2">
      <c r="A43" s="279"/>
      <c r="B43" s="279"/>
      <c r="C43" s="279"/>
      <c r="D43" s="295" t="s">
        <v>241</v>
      </c>
      <c r="E43" s="279"/>
      <c r="F43" s="279"/>
    </row>
    <row r="44" spans="1:26" ht="12.75" customHeight="1" x14ac:dyDescent="0.2">
      <c r="A44" s="279"/>
      <c r="B44" s="279"/>
      <c r="C44" s="279"/>
      <c r="D44" s="295" t="s">
        <v>243</v>
      </c>
      <c r="E44" s="279"/>
      <c r="F44" s="279"/>
    </row>
    <row r="45" spans="1:26" ht="12.75" customHeight="1" x14ac:dyDescent="0.2">
      <c r="A45" s="279"/>
      <c r="B45" s="279"/>
      <c r="C45" s="279"/>
      <c r="D45" s="295" t="s">
        <v>245</v>
      </c>
      <c r="E45" s="279"/>
      <c r="F45" s="279"/>
    </row>
    <row r="46" spans="1:26" ht="12.75" customHeight="1" x14ac:dyDescent="0.2">
      <c r="A46" s="279"/>
      <c r="B46" s="279"/>
      <c r="C46" s="279"/>
      <c r="D46" s="295" t="s">
        <v>247</v>
      </c>
      <c r="E46" s="279"/>
      <c r="F46" s="279"/>
    </row>
    <row r="47" spans="1:26" ht="12.75" customHeight="1" x14ac:dyDescent="0.2">
      <c r="A47" s="279"/>
      <c r="B47" s="279"/>
      <c r="C47" s="279"/>
      <c r="D47" s="295" t="s">
        <v>249</v>
      </c>
      <c r="E47" s="279"/>
      <c r="F47" s="279"/>
    </row>
    <row r="48" spans="1:26" ht="12.75" customHeight="1" x14ac:dyDescent="0.2">
      <c r="A48" s="279"/>
      <c r="B48" s="279"/>
      <c r="C48" s="279"/>
      <c r="D48" s="295" t="s">
        <v>251</v>
      </c>
      <c r="E48" s="279"/>
      <c r="F48" s="279"/>
    </row>
    <row r="49" spans="1:26" ht="12.75" customHeight="1" x14ac:dyDescent="0.2">
      <c r="A49" s="279"/>
      <c r="B49" s="279"/>
      <c r="C49" s="279"/>
      <c r="D49" s="295" t="s">
        <v>253</v>
      </c>
      <c r="E49" s="279"/>
      <c r="F49" s="279"/>
    </row>
    <row r="50" spans="1:26" ht="12.75" customHeight="1" x14ac:dyDescent="0.2">
      <c r="A50" s="279"/>
      <c r="B50" s="279"/>
      <c r="C50" s="279"/>
      <c r="D50" s="295" t="s">
        <v>255</v>
      </c>
      <c r="E50" s="279"/>
      <c r="F50" s="279"/>
    </row>
    <row r="51" spans="1:26" ht="12.75" customHeight="1" x14ac:dyDescent="0.2">
      <c r="A51" s="279"/>
      <c r="B51" s="279"/>
      <c r="C51" s="279"/>
      <c r="D51" s="295" t="s">
        <v>257</v>
      </c>
      <c r="E51" s="279"/>
      <c r="F51" s="279"/>
    </row>
    <row r="52" spans="1:26" ht="12.75" customHeight="1" x14ac:dyDescent="0.2">
      <c r="A52" s="279"/>
      <c r="B52" s="279"/>
      <c r="C52" s="279"/>
      <c r="D52" s="295" t="s">
        <v>259</v>
      </c>
      <c r="E52" s="279"/>
      <c r="F52" s="279"/>
    </row>
    <row r="53" spans="1:26" ht="12.75" customHeight="1" x14ac:dyDescent="0.2">
      <c r="A53" s="279"/>
      <c r="B53" s="279"/>
      <c r="C53" s="279"/>
      <c r="D53" s="295" t="s">
        <v>261</v>
      </c>
      <c r="E53" s="279"/>
      <c r="F53" s="279"/>
    </row>
    <row r="54" spans="1:26" ht="12.75" customHeight="1" x14ac:dyDescent="0.2">
      <c r="A54" s="279"/>
      <c r="B54" s="279"/>
      <c r="C54" s="279"/>
      <c r="D54" s="295" t="s">
        <v>263</v>
      </c>
      <c r="E54" s="279"/>
      <c r="F54" s="279"/>
    </row>
    <row r="55" spans="1:26" ht="12.75" customHeight="1" x14ac:dyDescent="0.2">
      <c r="A55" s="279"/>
      <c r="B55" s="279"/>
      <c r="C55" s="279"/>
      <c r="D55" s="295" t="s">
        <v>265</v>
      </c>
      <c r="E55" s="279"/>
      <c r="F55" s="279"/>
    </row>
    <row r="56" spans="1:26" ht="12.75" customHeight="1" x14ac:dyDescent="0.2">
      <c r="A56" s="279"/>
      <c r="B56" s="279"/>
      <c r="C56" s="279"/>
      <c r="D56" s="295" t="s">
        <v>267</v>
      </c>
      <c r="E56" s="279"/>
      <c r="F56" s="279"/>
    </row>
    <row r="57" spans="1:26" ht="12.75" customHeight="1" x14ac:dyDescent="0.2">
      <c r="A57" s="279"/>
      <c r="B57" s="279"/>
      <c r="C57" s="279"/>
      <c r="D57" s="295" t="s">
        <v>269</v>
      </c>
      <c r="E57" s="279"/>
      <c r="F57" s="279"/>
    </row>
    <row r="58" spans="1:26" ht="12.75" customHeight="1" x14ac:dyDescent="0.2">
      <c r="A58" s="279"/>
      <c r="B58" s="279"/>
      <c r="C58" s="279"/>
      <c r="D58" s="295" t="s">
        <v>271</v>
      </c>
      <c r="E58" s="279"/>
      <c r="F58" s="279"/>
    </row>
    <row r="59" spans="1:26" ht="12.75" customHeight="1" x14ac:dyDescent="0.2">
      <c r="A59" s="279"/>
      <c r="B59" s="279"/>
      <c r="C59" s="279"/>
      <c r="D59" s="295" t="s">
        <v>273</v>
      </c>
      <c r="E59" s="279"/>
      <c r="F59" s="279"/>
    </row>
    <row r="60" spans="1:26" ht="12.75" customHeight="1" x14ac:dyDescent="0.2">
      <c r="A60" s="279"/>
      <c r="B60" s="279"/>
      <c r="C60" s="279"/>
      <c r="D60" s="295" t="s">
        <v>275</v>
      </c>
      <c r="E60" s="279"/>
      <c r="F60" s="279"/>
    </row>
    <row r="61" spans="1:26" ht="12.75" customHeight="1" x14ac:dyDescent="0.2">
      <c r="A61" s="279"/>
      <c r="B61" s="279"/>
      <c r="C61" s="279"/>
      <c r="D61" s="295" t="s">
        <v>277</v>
      </c>
      <c r="E61" s="279"/>
      <c r="F61" s="279"/>
    </row>
    <row r="62" spans="1:26" ht="12.75" customHeight="1" x14ac:dyDescent="0.2">
      <c r="A62" s="279"/>
      <c r="B62" s="279"/>
      <c r="C62" s="279"/>
      <c r="D62" s="295" t="s">
        <v>279</v>
      </c>
      <c r="E62" s="279"/>
      <c r="F62" s="279"/>
    </row>
    <row r="63" spans="1:26" ht="12.75" customHeight="1" x14ac:dyDescent="0.2">
      <c r="A63" s="279"/>
      <c r="B63" s="279"/>
      <c r="C63" s="279"/>
      <c r="D63" s="295" t="s">
        <v>281</v>
      </c>
      <c r="E63" s="279"/>
      <c r="F63" s="279"/>
    </row>
    <row r="64" spans="1:26" ht="12.75" customHeight="1" x14ac:dyDescent="0.2">
      <c r="A64" s="279"/>
      <c r="B64" s="279"/>
      <c r="C64" s="279"/>
      <c r="D64" s="295" t="s">
        <v>283</v>
      </c>
      <c r="E64" s="279"/>
      <c r="F64" s="279"/>
    </row>
    <row r="65" spans="1:26" ht="12.75" customHeight="1" x14ac:dyDescent="0.2">
      <c r="A65" s="279"/>
      <c r="B65" s="279"/>
      <c r="C65" s="279"/>
      <c r="D65" s="295" t="s">
        <v>285</v>
      </c>
      <c r="E65" s="279"/>
      <c r="F65" s="279"/>
    </row>
    <row r="66" spans="1:26" ht="12.75" customHeight="1" x14ac:dyDescent="0.2">
      <c r="A66" s="279"/>
      <c r="B66" s="279"/>
      <c r="C66" s="279"/>
      <c r="D66" s="295" t="s">
        <v>287</v>
      </c>
      <c r="E66" s="279"/>
      <c r="F66" s="279"/>
    </row>
    <row r="67" spans="1:26" ht="12.75" customHeight="1" x14ac:dyDescent="0.2">
      <c r="A67" s="279"/>
      <c r="B67" s="279"/>
      <c r="C67" s="279"/>
      <c r="D67" s="295" t="s">
        <v>289</v>
      </c>
      <c r="E67" s="279"/>
      <c r="F67" s="279"/>
    </row>
    <row r="68" spans="1:26" ht="12.75" customHeight="1" x14ac:dyDescent="0.2">
      <c r="A68" s="279"/>
      <c r="B68" s="279"/>
      <c r="C68" s="279"/>
      <c r="D68" s="295" t="s">
        <v>291</v>
      </c>
      <c r="E68" s="279"/>
      <c r="F68" s="279"/>
    </row>
    <row r="69" spans="1:26" ht="12.75" customHeight="1" x14ac:dyDescent="0.2">
      <c r="A69" s="279"/>
      <c r="B69" s="279"/>
      <c r="C69" s="279"/>
      <c r="D69" s="295" t="s">
        <v>52</v>
      </c>
      <c r="E69" s="279"/>
      <c r="F69" s="279"/>
    </row>
    <row r="70" spans="1:26" ht="12.75" customHeight="1" x14ac:dyDescent="0.2">
      <c r="A70" s="279"/>
      <c r="B70" s="279"/>
      <c r="C70" s="297"/>
      <c r="D70" s="295" t="s">
        <v>294</v>
      </c>
      <c r="E70" s="279"/>
      <c r="F70" s="279"/>
    </row>
  </sheetData>
  <pageMargins left="0.19685039370078741" right="0.19685039370078741" top="0.59055118110236227" bottom="0.59055118110236227" header="0" footer="0"/>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A5A5A5"/>
    <pageSetUpPr fitToPage="1"/>
  </sheetPr>
  <dimension ref="A1:Z1000"/>
  <sheetViews>
    <sheetView showGridLines="0" workbookViewId="0">
      <pane ySplit="8" topLeftCell="A9" activePane="bottomLeft" state="frozen"/>
      <selection pane="bottomLeft" activeCell="B10" sqref="B10"/>
    </sheetView>
  </sheetViews>
  <sheetFormatPr defaultColWidth="12.5703125" defaultRowHeight="15" customHeight="1" x14ac:dyDescent="0.2"/>
  <cols>
    <col min="1" max="1" width="6" customWidth="1"/>
    <col min="2" max="2" width="25.7109375" customWidth="1"/>
    <col min="3" max="14" width="14.42578125" customWidth="1"/>
    <col min="15" max="15" width="15.5703125" customWidth="1"/>
    <col min="16" max="16" width="9.140625" customWidth="1"/>
    <col min="17" max="26" width="8.5703125" customWidth="1"/>
  </cols>
  <sheetData>
    <row r="1" spans="1:26" ht="12.75" hidden="1" customHeight="1" x14ac:dyDescent="0.2">
      <c r="A1" s="118"/>
      <c r="B1" s="119" t="s">
        <v>93</v>
      </c>
      <c r="C1" s="120">
        <v>1</v>
      </c>
      <c r="D1" s="120">
        <v>2</v>
      </c>
      <c r="E1" s="120">
        <v>3</v>
      </c>
      <c r="F1" s="120">
        <v>4</v>
      </c>
      <c r="G1" s="120">
        <v>5</v>
      </c>
      <c r="H1" s="120">
        <v>6</v>
      </c>
      <c r="I1" s="120">
        <v>7</v>
      </c>
      <c r="J1" s="120">
        <v>8</v>
      </c>
      <c r="K1" s="120">
        <v>9</v>
      </c>
      <c r="L1" s="120">
        <v>10</v>
      </c>
      <c r="M1" s="120">
        <v>11</v>
      </c>
      <c r="N1" s="120">
        <v>12</v>
      </c>
      <c r="O1" s="118"/>
      <c r="P1" s="17"/>
    </row>
    <row r="2" spans="1:26" ht="54.75" customHeight="1" x14ac:dyDescent="0.2">
      <c r="A2" s="316" t="str">
        <f>Capa!A1</f>
        <v>Termo de Parceria nº 052/2023 celebrado entre o Secretaria de Estado de Desenvolvimento Social e a Federação de Esportes Estudantis de Minas Gerais com interveniência da Secretaria de Estado de Educação</v>
      </c>
      <c r="B2" s="313"/>
      <c r="C2" s="313"/>
      <c r="D2" s="313"/>
      <c r="E2" s="313"/>
      <c r="F2" s="313"/>
      <c r="G2" s="313"/>
      <c r="H2" s="313"/>
      <c r="I2" s="313"/>
      <c r="J2" s="313"/>
      <c r="K2" s="313"/>
      <c r="L2" s="313"/>
      <c r="M2" s="313"/>
      <c r="N2" s="313"/>
      <c r="O2" s="313"/>
      <c r="P2" s="314"/>
    </row>
    <row r="3" spans="1:26" ht="21.75" customHeight="1" x14ac:dyDescent="0.2">
      <c r="A3" s="316" t="str">
        <f>Capa!A5</f>
        <v>Relatório Financeiro 2024</v>
      </c>
      <c r="B3" s="313"/>
      <c r="C3" s="313"/>
      <c r="D3" s="313"/>
      <c r="E3" s="313"/>
      <c r="F3" s="313"/>
      <c r="G3" s="313"/>
      <c r="H3" s="313"/>
      <c r="I3" s="313"/>
      <c r="J3" s="313"/>
      <c r="K3" s="313"/>
      <c r="L3" s="313"/>
      <c r="M3" s="313"/>
      <c r="N3" s="313"/>
      <c r="O3" s="313"/>
      <c r="P3" s="314"/>
    </row>
    <row r="4" spans="1:26" ht="21" customHeight="1" x14ac:dyDescent="0.2">
      <c r="A4" s="339" t="s">
        <v>501</v>
      </c>
      <c r="B4" s="340"/>
      <c r="C4" s="340"/>
      <c r="D4" s="340"/>
      <c r="E4" s="340"/>
      <c r="F4" s="340"/>
      <c r="G4" s="340"/>
      <c r="H4" s="340"/>
      <c r="I4" s="340"/>
      <c r="J4" s="340"/>
      <c r="K4" s="340"/>
      <c r="L4" s="340"/>
      <c r="M4" s="340"/>
      <c r="N4" s="340"/>
      <c r="O4" s="340"/>
      <c r="P4" s="341"/>
    </row>
    <row r="5" spans="1:26" ht="21" customHeight="1" x14ac:dyDescent="0.2">
      <c r="A5" s="121"/>
      <c r="B5" s="121"/>
      <c r="C5" s="184" t="str">
        <f>'Analítico Cp.'!C5</f>
        <v>Mês 10</v>
      </c>
      <c r="D5" s="184" t="str">
        <f>'Analítico Cp.'!D5</f>
        <v>Mês 11</v>
      </c>
      <c r="E5" s="184" t="str">
        <f>'Analítico Cp.'!E5</f>
        <v>Mês 12</v>
      </c>
      <c r="F5" s="184" t="str">
        <f>'Analítico Cp.'!F5</f>
        <v>Mês 13</v>
      </c>
      <c r="G5" s="184" t="str">
        <f>'Analítico Cp.'!G5</f>
        <v>Mês 14</v>
      </c>
      <c r="H5" s="184" t="str">
        <f>'Analítico Cp.'!H5</f>
        <v>Mês 15</v>
      </c>
      <c r="I5" s="184" t="str">
        <f>'Analítico Cp.'!I5</f>
        <v>Mês 16</v>
      </c>
      <c r="J5" s="184" t="str">
        <f>'Analítico Cp.'!J5</f>
        <v>Mês 17</v>
      </c>
      <c r="K5" s="184" t="str">
        <f>'Analítico Cp.'!K5</f>
        <v>Mês 18</v>
      </c>
      <c r="L5" s="184" t="str">
        <f>'Analítico Cp.'!L5</f>
        <v>Mês 19</v>
      </c>
      <c r="M5" s="184" t="str">
        <f>'Analítico Cp.'!M5</f>
        <v>Mês 20</v>
      </c>
      <c r="N5" s="184" t="str">
        <f>'Analítico Cp.'!N5</f>
        <v>Mês 21</v>
      </c>
      <c r="O5" s="342" t="s">
        <v>62</v>
      </c>
      <c r="P5" s="343" t="s">
        <v>95</v>
      </c>
    </row>
    <row r="6" spans="1:26" ht="12.75" customHeight="1" x14ac:dyDescent="0.2">
      <c r="A6" s="18"/>
      <c r="B6" s="18"/>
      <c r="C6" s="299">
        <f>'Analítico Cp.'!C6</f>
        <v>45292</v>
      </c>
      <c r="D6" s="299">
        <f>'Analítico Cp.'!D6</f>
        <v>45323</v>
      </c>
      <c r="E6" s="299">
        <f>'Analítico Cp.'!E6</f>
        <v>45352</v>
      </c>
      <c r="F6" s="299">
        <f>'Analítico Cp.'!F6</f>
        <v>45383</v>
      </c>
      <c r="G6" s="299">
        <f>'Analítico Cp.'!G6</f>
        <v>45413</v>
      </c>
      <c r="H6" s="299">
        <f>'Analítico Cp.'!H6</f>
        <v>45444</v>
      </c>
      <c r="I6" s="299">
        <f>'Analítico Cp.'!I6</f>
        <v>45200</v>
      </c>
      <c r="J6" s="299">
        <f>'Analítico Cp.'!J6</f>
        <v>45231</v>
      </c>
      <c r="K6" s="299">
        <f>'Analítico Cp.'!K6</f>
        <v>45536</v>
      </c>
      <c r="L6" s="299">
        <f>'Analítico Cp.'!L6</f>
        <v>45566</v>
      </c>
      <c r="M6" s="299">
        <f>'Analítico Cp.'!M6</f>
        <v>45597</v>
      </c>
      <c r="N6" s="299">
        <f>'Analítico Cp.'!N6</f>
        <v>45627</v>
      </c>
      <c r="O6" s="334"/>
      <c r="P6" s="334"/>
    </row>
    <row r="7" spans="1:26" ht="12.75" customHeight="1" x14ac:dyDescent="0.2">
      <c r="A7" s="18"/>
      <c r="B7" s="18"/>
      <c r="C7" s="300" t="str">
        <f>'Analítico Cp.'!C7</f>
        <v>a</v>
      </c>
      <c r="D7" s="300" t="str">
        <f>'Analítico Cp.'!D7</f>
        <v>a</v>
      </c>
      <c r="E7" s="300" t="str">
        <f>'Analítico Cp.'!E7</f>
        <v>a</v>
      </c>
      <c r="F7" s="300" t="str">
        <f>'Analítico Cp.'!F7</f>
        <v>a</v>
      </c>
      <c r="G7" s="300" t="str">
        <f>'Analítico Cp.'!G7</f>
        <v>a</v>
      </c>
      <c r="H7" s="300" t="str">
        <f>'Analítico Cp.'!H7</f>
        <v>a</v>
      </c>
      <c r="I7" s="300" t="str">
        <f>'Analítico Cp.'!I7</f>
        <v>a</v>
      </c>
      <c r="J7" s="300" t="str">
        <f>'Analítico Cp.'!J7</f>
        <v>a</v>
      </c>
      <c r="K7" s="300" t="str">
        <f>'Analítico Cp.'!K7</f>
        <v>a</v>
      </c>
      <c r="L7" s="300" t="str">
        <f>'Analítico Cp.'!L7</f>
        <v>a</v>
      </c>
      <c r="M7" s="300" t="str">
        <f>'Analítico Cp.'!M7</f>
        <v>a</v>
      </c>
      <c r="N7" s="300" t="str">
        <f>'Analítico Cp.'!N7</f>
        <v>a</v>
      </c>
      <c r="O7" s="334"/>
      <c r="P7" s="334"/>
    </row>
    <row r="8" spans="1:26" ht="12.75" customHeight="1" x14ac:dyDescent="0.2">
      <c r="A8" s="125"/>
      <c r="B8" s="125"/>
      <c r="C8" s="299">
        <f>'Analítico Cp.'!C8</f>
        <v>45322</v>
      </c>
      <c r="D8" s="299">
        <f>'Analítico Cp.'!D8</f>
        <v>45351</v>
      </c>
      <c r="E8" s="299">
        <f>'Analítico Cp.'!E8</f>
        <v>45382</v>
      </c>
      <c r="F8" s="299">
        <f>'Analítico Cp.'!F8</f>
        <v>45412</v>
      </c>
      <c r="G8" s="299">
        <f>'Analítico Cp.'!G8</f>
        <v>45443</v>
      </c>
      <c r="H8" s="299">
        <f>'Analítico Cp.'!H8</f>
        <v>45473</v>
      </c>
      <c r="I8" s="299" t="str">
        <f>'Analítico Cp.'!I8</f>
        <v>31/10/21023</v>
      </c>
      <c r="J8" s="299">
        <f>'Analítico Cp.'!J8</f>
        <v>45260</v>
      </c>
      <c r="K8" s="299">
        <f>'Analítico Cp.'!K8</f>
        <v>45565</v>
      </c>
      <c r="L8" s="299">
        <f>'Analítico Cp.'!L8</f>
        <v>45596</v>
      </c>
      <c r="M8" s="299">
        <f>'Analítico Cp.'!M8</f>
        <v>45626</v>
      </c>
      <c r="N8" s="299">
        <f>'Analítico Cp.'!N8</f>
        <v>45657</v>
      </c>
      <c r="O8" s="335"/>
      <c r="P8" s="335"/>
    </row>
    <row r="9" spans="1:26" ht="23.25" customHeight="1" x14ac:dyDescent="0.2">
      <c r="A9" s="301"/>
      <c r="B9" s="141"/>
      <c r="C9" s="302"/>
      <c r="D9" s="302"/>
      <c r="E9" s="302"/>
      <c r="F9" s="302"/>
      <c r="G9" s="302"/>
      <c r="H9" s="302"/>
      <c r="I9" s="302"/>
      <c r="J9" s="302"/>
      <c r="K9" s="302"/>
      <c r="L9" s="302"/>
      <c r="M9" s="302"/>
      <c r="N9" s="302"/>
      <c r="O9" s="150"/>
      <c r="P9" s="17"/>
    </row>
    <row r="10" spans="1:26" ht="23.25" customHeight="1" x14ac:dyDescent="0.2">
      <c r="A10" s="93" t="s">
        <v>8</v>
      </c>
      <c r="B10" s="303" t="s">
        <v>502</v>
      </c>
      <c r="C10" s="304">
        <f>Resumo!C7</f>
        <v>431892.71</v>
      </c>
      <c r="D10" s="304">
        <f t="shared" ref="D10:N10" si="0">C10+C18-C145</f>
        <v>262796.39</v>
      </c>
      <c r="E10" s="304">
        <f t="shared" si="0"/>
        <v>3024819.5</v>
      </c>
      <c r="F10" s="304">
        <f t="shared" si="0"/>
        <v>2030511.75</v>
      </c>
      <c r="G10" s="304">
        <f t="shared" si="0"/>
        <v>2030511.75</v>
      </c>
      <c r="H10" s="304">
        <f t="shared" si="0"/>
        <v>2030511.75</v>
      </c>
      <c r="I10" s="304">
        <f t="shared" si="0"/>
        <v>2030511.75</v>
      </c>
      <c r="J10" s="304">
        <f t="shared" si="0"/>
        <v>2030511.75</v>
      </c>
      <c r="K10" s="304">
        <f t="shared" si="0"/>
        <v>2030511.75</v>
      </c>
      <c r="L10" s="304">
        <f t="shared" si="0"/>
        <v>2030511.75</v>
      </c>
      <c r="M10" s="304">
        <f t="shared" si="0"/>
        <v>2030511.75</v>
      </c>
      <c r="N10" s="304">
        <f t="shared" si="0"/>
        <v>2030511.75</v>
      </c>
      <c r="O10" s="305"/>
      <c r="P10" s="17"/>
    </row>
    <row r="11" spans="1:26" ht="23.25" customHeight="1" x14ac:dyDescent="0.2">
      <c r="A11" s="18"/>
      <c r="B11" s="18"/>
      <c r="C11" s="306"/>
      <c r="D11" s="306"/>
      <c r="E11" s="306"/>
      <c r="F11" s="306"/>
      <c r="G11" s="306"/>
      <c r="H11" s="306"/>
      <c r="I11" s="306"/>
      <c r="J11" s="306"/>
      <c r="K11" s="306"/>
      <c r="L11" s="306"/>
      <c r="M11" s="306"/>
      <c r="N11" s="306"/>
      <c r="O11" s="305"/>
      <c r="P11" s="17"/>
    </row>
    <row r="12" spans="1:26" ht="23.25" customHeight="1" x14ac:dyDescent="0.2">
      <c r="A12" s="127">
        <v>1</v>
      </c>
      <c r="B12" s="127" t="s">
        <v>58</v>
      </c>
      <c r="C12" s="128"/>
      <c r="D12" s="128"/>
      <c r="E12" s="128"/>
      <c r="F12" s="128"/>
      <c r="G12" s="128"/>
      <c r="H12" s="128"/>
      <c r="I12" s="128"/>
      <c r="J12" s="128"/>
      <c r="K12" s="128"/>
      <c r="L12" s="128"/>
      <c r="M12" s="128"/>
      <c r="N12" s="128"/>
      <c r="O12" s="128"/>
      <c r="P12" s="129"/>
    </row>
    <row r="13" spans="1:26" ht="23.25" customHeight="1" x14ac:dyDescent="0.2">
      <c r="A13" s="130" t="s">
        <v>64</v>
      </c>
      <c r="B13" s="130" t="s">
        <v>65</v>
      </c>
      <c r="C13" s="131"/>
      <c r="D13" s="131"/>
      <c r="E13" s="131"/>
      <c r="F13" s="131"/>
      <c r="G13" s="131"/>
      <c r="H13" s="131"/>
      <c r="I13" s="131"/>
      <c r="J13" s="131"/>
      <c r="K13" s="131"/>
      <c r="L13" s="131"/>
      <c r="M13" s="131"/>
      <c r="N13" s="131"/>
      <c r="O13" s="131"/>
      <c r="P13" s="132"/>
    </row>
    <row r="14" spans="1:26" ht="23.25" customHeight="1" x14ac:dyDescent="0.2">
      <c r="A14" s="133" t="s">
        <v>66</v>
      </c>
      <c r="B14" s="84" t="s">
        <v>67</v>
      </c>
      <c r="C14" s="134">
        <f>SUMPRODUCT(-(Diário!$E$5:$E$2005='Analítico Cx.'!$B14),-(Diário!$O$5:$O$2005=C$1),(Diário!$F$5:$F$2005))</f>
        <v>0</v>
      </c>
      <c r="D14" s="134">
        <f>SUMPRODUCT(-(Diário!$E$5:$E$2005='Analítico Cx.'!$B14),-(Diário!$O$5:$O$2005=D$1),(Diário!$F$5:$F$2005))</f>
        <v>2882664.52</v>
      </c>
      <c r="E14" s="134">
        <f>SUMPRODUCT(-(Diário!$E$5:$E$2005='Analítico Cx.'!$B14),-(Diário!$O$5:$O$2005=E$1),(Diário!$F$5:$F$2005))</f>
        <v>0</v>
      </c>
      <c r="F14" s="134">
        <f>SUMPRODUCT(-(Diário!$E$5:$E$2005='Analítico Cx.'!$B14),-(Diário!$O$5:$O$2005=F$1),(Diário!$F$5:$F$2005))</f>
        <v>0</v>
      </c>
      <c r="G14" s="134">
        <f>SUMPRODUCT(-(Diário!$E$5:$E$2005='Analítico Cx.'!$B14),-(Diário!$O$5:$O$2005=G$1),(Diário!$F$5:$F$2005))</f>
        <v>0</v>
      </c>
      <c r="H14" s="134">
        <f>SUMPRODUCT(-(Diário!$E$5:$E$2005='Analítico Cx.'!$B14),-(Diário!$O$5:$O$2005=H$1),(Diário!$F$5:$F$2005))</f>
        <v>0</v>
      </c>
      <c r="I14" s="134">
        <f>SUMPRODUCT(-(Diário!$E$5:$E$2005='Analítico Cx.'!$B14),-(Diário!$O$5:$O$2005=I$1),(Diário!$F$5:$F$2005))</f>
        <v>0</v>
      </c>
      <c r="J14" s="134">
        <f>SUMPRODUCT(-(Diário!$E$5:$E$2005='Analítico Cx.'!$B14),-(Diário!$O$5:$O$2005=J$1),(Diário!$F$5:$F$2005))</f>
        <v>0</v>
      </c>
      <c r="K14" s="134">
        <f>SUMPRODUCT(-(Diário!$E$5:$E$2005='Analítico Cx.'!$B14),-(Diário!$O$5:$O$2005=K$1),(Diário!$F$5:$F$2005))</f>
        <v>0</v>
      </c>
      <c r="L14" s="134">
        <f>SUMPRODUCT(-(Diário!$E$5:$E$2005='Analítico Cx.'!$B14),-(Diário!$O$5:$O$2005=L$1),(Diário!$F$5:$F$2005))</f>
        <v>0</v>
      </c>
      <c r="M14" s="134">
        <f>SUMPRODUCT(-(Diário!$E$5:$E$2005='Analítico Cx.'!$B14),-(Diário!$O$5:$O$2005=M$1),(Diário!$F$5:$F$2005))</f>
        <v>0</v>
      </c>
      <c r="N14" s="134">
        <f>SUMPRODUCT(-(Diário!$E$5:$E$2005='Analítico Cx.'!$B14),-(Diário!$O$5:$O$2005=N$1),(Diário!$F$5:$F$2005))</f>
        <v>0</v>
      </c>
      <c r="O14" s="135">
        <f t="shared" ref="O14:O17" si="1">SUM(C14:N14)</f>
        <v>2882664.52</v>
      </c>
      <c r="P14" s="136">
        <f t="shared" ref="P14:P18" si="2">IF($O$18=0,0,O14/$O$18)</f>
        <v>0.99391637904500452</v>
      </c>
    </row>
    <row r="15" spans="1:26" ht="23.25" customHeight="1" x14ac:dyDescent="0.2">
      <c r="A15" s="133" t="s">
        <v>68</v>
      </c>
      <c r="B15" s="84" t="s">
        <v>69</v>
      </c>
      <c r="C15" s="134">
        <f>SUMPRODUCT(-(Diário!$E$5:$E$2005='Analítico Cx.'!$B15),-(Diário!$O$5:$O$2005=C$1),(Diário!$F$5:$F$2005))</f>
        <v>0</v>
      </c>
      <c r="D15" s="134">
        <f>SUMPRODUCT(-(Diário!$E$5:$E$2005='Analítico Cx.'!$B15),-(Diário!$O$5:$O$2005=D$1),(Diário!$F$5:$F$2005))</f>
        <v>0</v>
      </c>
      <c r="E15" s="134">
        <f>SUMPRODUCT(-(Diário!$E$5:$E$2005='Analítico Cx.'!$B15),-(Diário!$O$5:$O$2005=E$1),(Diário!$F$5:$F$2005))</f>
        <v>0</v>
      </c>
      <c r="F15" s="134">
        <f>SUMPRODUCT(-(Diário!$E$5:$E$2005='Analítico Cx.'!$B15),-(Diário!$O$5:$O$2005=F$1),(Diário!$F$5:$F$2005))</f>
        <v>0</v>
      </c>
      <c r="G15" s="134">
        <f>SUMPRODUCT(-(Diário!$E$5:$E$2005='Analítico Cx.'!$B15),-(Diário!$O$5:$O$2005=G$1),(Diário!$F$5:$F$2005))</f>
        <v>0</v>
      </c>
      <c r="H15" s="134">
        <f>SUMPRODUCT(-(Diário!$E$5:$E$2005='Analítico Cx.'!$B15),-(Diário!$O$5:$O$2005=H$1),(Diário!$F$5:$F$2005))</f>
        <v>0</v>
      </c>
      <c r="I15" s="134">
        <f>SUMPRODUCT(-(Diário!$E$5:$E$2005='Analítico Cx.'!$B15),-(Diário!$O$5:$O$2005=I$1),(Diário!$F$5:$F$2005))</f>
        <v>0</v>
      </c>
      <c r="J15" s="134">
        <f>SUMPRODUCT(-(Diário!$E$5:$E$2005='Analítico Cx.'!$B15),-(Diário!$O$5:$O$2005=J$1),(Diário!$F$5:$F$2005))</f>
        <v>0</v>
      </c>
      <c r="K15" s="134">
        <f>SUMPRODUCT(-(Diário!$E$5:$E$2005='Analítico Cx.'!$B15),-(Diário!$O$5:$O$2005=K$1),(Diário!$F$5:$F$2005))</f>
        <v>0</v>
      </c>
      <c r="L15" s="134">
        <f>SUMPRODUCT(-(Diário!$E$5:$E$2005='Analítico Cx.'!$B15),-(Diário!$O$5:$O$2005=L$1),(Diário!$F$5:$F$2005))</f>
        <v>0</v>
      </c>
      <c r="M15" s="134">
        <f>SUMPRODUCT(-(Diário!$E$5:$E$2005='Analítico Cx.'!$B15),-(Diário!$O$5:$O$2005=M$1),(Diário!$F$5:$F$2005))</f>
        <v>0</v>
      </c>
      <c r="N15" s="134">
        <f>SUMPRODUCT(-(Diário!$E$5:$E$2005='Analítico Cx.'!$B15),-(Diário!$O$5:$O$2005=N$1),(Diário!$F$5:$F$2005))</f>
        <v>0</v>
      </c>
      <c r="O15" s="135">
        <f t="shared" si="1"/>
        <v>0</v>
      </c>
      <c r="P15" s="136">
        <f t="shared" si="2"/>
        <v>0</v>
      </c>
    </row>
    <row r="16" spans="1:26" ht="23.25" customHeight="1" x14ac:dyDescent="0.2">
      <c r="A16" s="133" t="s">
        <v>70</v>
      </c>
      <c r="B16" s="84" t="s">
        <v>71</v>
      </c>
      <c r="C16" s="134">
        <f>SUMPRODUCT(-(Diário!$E$5:$E$2005='Analítico Cx.'!$B16),-(Diário!$O$5:$O$2005=C$1),(Diário!$F$5:$F$2005))</f>
        <v>0</v>
      </c>
      <c r="D16" s="134">
        <f>SUMPRODUCT(-(Diário!$E$5:$E$2005='Analítico Cx.'!$B16),-(Diário!$O$5:$O$2005=D$1),(Diário!$F$5:$F$2005))</f>
        <v>0</v>
      </c>
      <c r="E16" s="134">
        <f>SUMPRODUCT(-(Diário!$E$5:$E$2005='Analítico Cx.'!$B16),-(Diário!$O$5:$O$2005=E$1),(Diário!$F$5:$F$2005))</f>
        <v>0</v>
      </c>
      <c r="F16" s="134">
        <f>SUMPRODUCT(-(Diário!$E$5:$E$2005='Analítico Cx.'!$B16),-(Diário!$O$5:$O$2005=F$1),(Diário!$F$5:$F$2005))</f>
        <v>0</v>
      </c>
      <c r="G16" s="134">
        <f>SUMPRODUCT(-(Diário!$E$5:$E$2005='Analítico Cx.'!$B16),-(Diário!$O$5:$O$2005=G$1),(Diário!$F$5:$F$2005))</f>
        <v>0</v>
      </c>
      <c r="H16" s="134">
        <f>SUMPRODUCT(-(Diário!$E$5:$E$2005='Analítico Cx.'!$B16),-(Diário!$O$5:$O$2005=H$1),(Diário!$F$5:$F$2005))</f>
        <v>0</v>
      </c>
      <c r="I16" s="134">
        <f>SUMPRODUCT(-(Diário!$E$5:$E$2005='Analítico Cx.'!$B16),-(Diário!$O$5:$O$2005=I$1),(Diário!$F$5:$F$2005))</f>
        <v>0</v>
      </c>
      <c r="J16" s="134">
        <f>SUMPRODUCT(-(Diário!$E$5:$E$2005='Analítico Cx.'!$B16),-(Diário!$O$5:$O$2005=J$1),(Diário!$F$5:$F$2005))</f>
        <v>0</v>
      </c>
      <c r="K16" s="134">
        <f>SUMPRODUCT(-(Diário!$E$5:$E$2005='Analítico Cx.'!$B16),-(Diário!$O$5:$O$2005=K$1),(Diário!$F$5:$F$2005))</f>
        <v>0</v>
      </c>
      <c r="L16" s="134">
        <f>SUMPRODUCT(-(Diário!$E$5:$E$2005='Analítico Cx.'!$B16),-(Diário!$O$5:$O$2005=L$1),(Diário!$F$5:$F$2005))</f>
        <v>0</v>
      </c>
      <c r="M16" s="134">
        <f>SUMPRODUCT(-(Diário!$E$5:$E$2005='Analítico Cx.'!$B16),-(Diário!$O$5:$O$2005=M$1),(Diário!$F$5:$F$2005))</f>
        <v>0</v>
      </c>
      <c r="N16" s="134">
        <f>SUMPRODUCT(-(Diário!$E$5:$E$2005='Analítico Cx.'!$B16),-(Diário!$O$5:$O$2005=N$1),(Diário!$F$5:$F$2005))</f>
        <v>0</v>
      </c>
      <c r="O16" s="135">
        <f t="shared" si="1"/>
        <v>0</v>
      </c>
      <c r="P16" s="136">
        <f t="shared" si="2"/>
        <v>0</v>
      </c>
    </row>
    <row r="17" spans="1:26" ht="23.25" customHeight="1" x14ac:dyDescent="0.2">
      <c r="A17" s="307" t="s">
        <v>97</v>
      </c>
      <c r="B17" s="308" t="s">
        <v>73</v>
      </c>
      <c r="C17" s="138">
        <f>SUMPRODUCT(-(Diário!$E$5:$E$2005='Analítico Cx.'!$B17),-(Diário!$O$5:$O$2005=C$1),(Diário!$F$5:$F$2005))</f>
        <v>2489</v>
      </c>
      <c r="D17" s="138">
        <f>SUMPRODUCT(-(Diário!$E$5:$E$2005='Analítico Cx.'!$B17),-(Diário!$O$5:$O$2005=D$1),(Diário!$F$5:$F$2005))</f>
        <v>1593.8</v>
      </c>
      <c r="E17" s="138">
        <f>SUMPRODUCT(-(Diário!$E$5:$E$2005='Analítico Cx.'!$B17),-(Diário!$O$5:$O$2005=E$1),(Diário!$F$5:$F$2005))</f>
        <v>13561.58</v>
      </c>
      <c r="F17" s="138">
        <f>SUMPRODUCT(-(Diário!$E$5:$E$2005='Analítico Cx.'!$B17),-(Diário!$O$5:$O$2005=F$1),(Diário!$F$5:$F$2005))</f>
        <v>0</v>
      </c>
      <c r="G17" s="138">
        <f>SUMPRODUCT(-(Diário!$E$5:$E$2005='Analítico Cx.'!$B17),-(Diário!$O$5:$O$2005=G$1),(Diário!$F$5:$F$2005))</f>
        <v>0</v>
      </c>
      <c r="H17" s="138">
        <f>SUMPRODUCT(-(Diário!$E$5:$E$2005='Analítico Cx.'!$B17),-(Diário!$O$5:$O$2005=H$1),(Diário!$F$5:$F$2005))</f>
        <v>0</v>
      </c>
      <c r="I17" s="138">
        <f>SUMPRODUCT(-(Diário!$E$5:$E$2005='Analítico Cx.'!$B17),-(Diário!$O$5:$O$2005=I$1),(Diário!$F$5:$F$2005))</f>
        <v>0</v>
      </c>
      <c r="J17" s="138">
        <f>SUMPRODUCT(-(Diário!$E$5:$E$2005='Analítico Cx.'!$B17),-(Diário!$O$5:$O$2005=J$1),(Diário!$F$5:$F$2005))</f>
        <v>0</v>
      </c>
      <c r="K17" s="138">
        <f>SUMPRODUCT(-(Diário!$E$5:$E$2005='Analítico Cx.'!$B17),-(Diário!$O$5:$O$2005=K$1),(Diário!$F$5:$F$2005))</f>
        <v>0</v>
      </c>
      <c r="L17" s="138">
        <f>SUMPRODUCT(-(Diário!$E$5:$E$2005='Analítico Cx.'!$B17),-(Diário!$O$5:$O$2005=L$1),(Diário!$F$5:$F$2005))</f>
        <v>0</v>
      </c>
      <c r="M17" s="138">
        <f>SUMPRODUCT(-(Diário!$E$5:$E$2005='Analítico Cx.'!$B17),-(Diário!$O$5:$O$2005=M$1),(Diário!$F$5:$F$2005))</f>
        <v>0</v>
      </c>
      <c r="N17" s="138">
        <f>SUMPRODUCT(-(Diário!$E$5:$E$2005='Analítico Cx.'!$B17),-(Diário!$O$5:$O$2005=N$1),(Diário!$F$5:$F$2005))</f>
        <v>0</v>
      </c>
      <c r="O17" s="139">
        <f t="shared" si="1"/>
        <v>17644.38</v>
      </c>
      <c r="P17" s="140">
        <f t="shared" si="2"/>
        <v>6.0836209549955181E-3</v>
      </c>
    </row>
    <row r="18" spans="1:26" ht="23.25" customHeight="1" x14ac:dyDescent="0.2">
      <c r="A18" s="141" t="s">
        <v>98</v>
      </c>
      <c r="B18" s="142"/>
      <c r="C18" s="143">
        <f t="shared" ref="C18:O18" si="3">SUBTOTAL(109,C14:C17)</f>
        <v>2489</v>
      </c>
      <c r="D18" s="143">
        <f t="shared" si="3"/>
        <v>2884258.32</v>
      </c>
      <c r="E18" s="143">
        <f t="shared" si="3"/>
        <v>13561.58</v>
      </c>
      <c r="F18" s="143">
        <f t="shared" si="3"/>
        <v>0</v>
      </c>
      <c r="G18" s="143">
        <f t="shared" si="3"/>
        <v>0</v>
      </c>
      <c r="H18" s="143">
        <f t="shared" si="3"/>
        <v>0</v>
      </c>
      <c r="I18" s="143">
        <f t="shared" si="3"/>
        <v>0</v>
      </c>
      <c r="J18" s="143">
        <f t="shared" si="3"/>
        <v>0</v>
      </c>
      <c r="K18" s="143">
        <f t="shared" si="3"/>
        <v>0</v>
      </c>
      <c r="L18" s="143">
        <f t="shared" si="3"/>
        <v>0</v>
      </c>
      <c r="M18" s="143">
        <f t="shared" si="3"/>
        <v>0</v>
      </c>
      <c r="N18" s="143">
        <f t="shared" si="3"/>
        <v>0</v>
      </c>
      <c r="O18" s="143">
        <f t="shared" si="3"/>
        <v>2900308.9</v>
      </c>
      <c r="P18" s="144">
        <f t="shared" si="2"/>
        <v>1</v>
      </c>
    </row>
    <row r="19" spans="1:26" ht="23.25" customHeight="1" x14ac:dyDescent="0.2">
      <c r="A19" s="145"/>
      <c r="B19" s="146"/>
      <c r="C19" s="147"/>
      <c r="D19" s="147"/>
      <c r="E19" s="147"/>
      <c r="F19" s="147"/>
      <c r="G19" s="147"/>
      <c r="H19" s="147"/>
      <c r="I19" s="147"/>
      <c r="J19" s="147"/>
      <c r="K19" s="147"/>
      <c r="L19" s="147"/>
      <c r="M19" s="147"/>
      <c r="N19" s="147"/>
      <c r="O19" s="147"/>
      <c r="P19" s="17"/>
    </row>
    <row r="20" spans="1:26" ht="23.25" customHeight="1" x14ac:dyDescent="0.2">
      <c r="A20" s="148">
        <v>2</v>
      </c>
      <c r="B20" s="146" t="s">
        <v>75</v>
      </c>
      <c r="C20" s="128"/>
      <c r="D20" s="128"/>
      <c r="E20" s="128"/>
      <c r="F20" s="128"/>
      <c r="G20" s="128"/>
      <c r="H20" s="128"/>
      <c r="I20" s="128"/>
      <c r="J20" s="128"/>
      <c r="K20" s="128"/>
      <c r="L20" s="128"/>
      <c r="M20" s="128"/>
      <c r="N20" s="128"/>
      <c r="O20" s="128"/>
      <c r="P20" s="128"/>
    </row>
    <row r="21" spans="1:26" ht="23.25" customHeight="1" x14ac:dyDescent="0.2">
      <c r="A21" s="130" t="s">
        <v>72</v>
      </c>
      <c r="B21" s="149" t="s">
        <v>76</v>
      </c>
      <c r="C21" s="150"/>
      <c r="D21" s="150"/>
      <c r="E21" s="150"/>
      <c r="F21" s="150"/>
      <c r="G21" s="150"/>
      <c r="H21" s="150"/>
      <c r="I21" s="150"/>
      <c r="J21" s="150"/>
      <c r="K21" s="150"/>
      <c r="L21" s="150"/>
      <c r="M21" s="150"/>
      <c r="N21" s="150"/>
      <c r="O21" s="150"/>
      <c r="P21" s="151"/>
    </row>
    <row r="22" spans="1:26" ht="23.25" customHeight="1" x14ac:dyDescent="0.2">
      <c r="A22" s="152" t="s">
        <v>77</v>
      </c>
      <c r="B22" s="153" t="s">
        <v>99</v>
      </c>
      <c r="C22" s="131"/>
      <c r="D22" s="131"/>
      <c r="E22" s="131"/>
      <c r="F22" s="131"/>
      <c r="G22" s="131"/>
      <c r="H22" s="131"/>
      <c r="I22" s="131"/>
      <c r="J22" s="131"/>
      <c r="K22" s="131"/>
      <c r="L22" s="131"/>
      <c r="M22" s="131"/>
      <c r="N22" s="131"/>
      <c r="O22" s="131"/>
      <c r="P22" s="154"/>
    </row>
    <row r="23" spans="1:26" ht="23.25" customHeight="1" x14ac:dyDescent="0.2">
      <c r="A23" s="77" t="s">
        <v>100</v>
      </c>
      <c r="B23" s="84" t="s">
        <v>78</v>
      </c>
      <c r="C23" s="134">
        <f>SUMPRODUCT(-(Diário!$E$5:$E$2005='Analítico Cx.'!$B23),-(Diário!$O$5:$O$2005=C$1),(Diário!$F$5:$F$2005))</f>
        <v>77837.01999999999</v>
      </c>
      <c r="D23" s="134">
        <f>SUMPRODUCT(-(Diário!$E$5:$E$2005='Analítico Cx.'!$B23),-(Diário!$O$5:$O$2005=D$1),(Diário!$F$5:$F$2005))</f>
        <v>74007.180000000022</v>
      </c>
      <c r="E23" s="134">
        <f>SUMPRODUCT(-(Diário!$E$5:$E$2005='Analítico Cx.'!$B23),-(Diário!$O$5:$O$2005=E$1),(Diário!$F$5:$F$2005))</f>
        <v>76293.279999999999</v>
      </c>
      <c r="F23" s="134">
        <f>SUMPRODUCT(-(Diário!$E$5:$E$2005='Analítico Cx.'!$B23),-(Diário!$O$5:$O$2005=F$1),(Diário!$F$5:$F$2005))</f>
        <v>0</v>
      </c>
      <c r="G23" s="134">
        <f>SUMPRODUCT(-(Diário!$E$5:$E$2005='Analítico Cx.'!$B23),-(Diário!$O$5:$O$2005=G$1),(Diário!$F$5:$F$2005))</f>
        <v>0</v>
      </c>
      <c r="H23" s="134">
        <f>SUMPRODUCT(-(Diário!$E$5:$E$2005='Analítico Cx.'!$B23),-(Diário!$O$5:$O$2005=H$1),(Diário!$F$5:$F$2005))</f>
        <v>0</v>
      </c>
      <c r="I23" s="134">
        <f>SUMPRODUCT(-(Diário!$E$5:$E$2005='Analítico Cx.'!$B23),-(Diário!$O$5:$O$2005=I$1),(Diário!$F$5:$F$2005))</f>
        <v>0</v>
      </c>
      <c r="J23" s="134">
        <f>SUMPRODUCT(-(Diário!$E$5:$E$2005='Analítico Cx.'!$B23),-(Diário!$O$5:$O$2005=J$1),(Diário!$F$5:$F$2005))</f>
        <v>0</v>
      </c>
      <c r="K23" s="134">
        <f>SUMPRODUCT(-(Diário!$E$5:$E$2005='Analítico Cx.'!$B23),-(Diário!$O$5:$O$2005=K$1),(Diário!$F$5:$F$2005))</f>
        <v>0</v>
      </c>
      <c r="L23" s="134">
        <f>SUMPRODUCT(-(Diário!$E$5:$E$2005='Analítico Cx.'!$B23),-(Diário!$O$5:$O$2005=L$1),(Diário!$F$5:$F$2005))</f>
        <v>0</v>
      </c>
      <c r="M23" s="134">
        <f>SUMPRODUCT(-(Diário!$E$5:$E$2005='Analítico Cx.'!$B23),-(Diário!$O$5:$O$2005=M$1),(Diário!$F$5:$F$2005))</f>
        <v>0</v>
      </c>
      <c r="N23" s="134">
        <f>SUMPRODUCT(-(Diário!$E$5:$E$2005='Analítico Cx.'!$B23),-(Diário!$O$5:$O$2005=N$1),(Diário!$F$5:$F$2005))</f>
        <v>0</v>
      </c>
      <c r="O23" s="135">
        <f t="shared" ref="O23:O28" si="4">SUM(C23:N23)</f>
        <v>228137.48</v>
      </c>
      <c r="P23" s="136">
        <f t="shared" ref="P23:P29" si="5">IF($O$145=0,0,O23/$O$145)</f>
        <v>0.1752625467943647</v>
      </c>
    </row>
    <row r="24" spans="1:26" ht="23.25" customHeight="1" x14ac:dyDescent="0.2">
      <c r="A24" s="77" t="s">
        <v>101</v>
      </c>
      <c r="B24" s="84" t="s">
        <v>102</v>
      </c>
      <c r="C24" s="134">
        <f>SUMPRODUCT(-(Diário!$E$5:$E$2005='Analítico Cx.'!$B24),-(Diário!$O$5:$O$2005=C$1),(Diário!$F$5:$F$2005))</f>
        <v>0</v>
      </c>
      <c r="D24" s="134">
        <f>SUMPRODUCT(-(Diário!$E$5:$E$2005='Analítico Cx.'!$B24),-(Diário!$O$5:$O$2005=D$1),(Diário!$F$5:$F$2005))</f>
        <v>0</v>
      </c>
      <c r="E24" s="134">
        <f>SUMPRODUCT(-(Diário!$E$5:$E$2005='Analítico Cx.'!$B24),-(Diário!$O$5:$O$2005=E$1),(Diário!$F$5:$F$2005))</f>
        <v>0</v>
      </c>
      <c r="F24" s="134">
        <f>SUMPRODUCT(-(Diário!$E$5:$E$2005='Analítico Cx.'!$B24),-(Diário!$O$5:$O$2005=F$1),(Diário!$F$5:$F$2005))</f>
        <v>0</v>
      </c>
      <c r="G24" s="134">
        <f>SUMPRODUCT(-(Diário!$E$5:$E$2005='Analítico Cx.'!$B24),-(Diário!$O$5:$O$2005=G$1),(Diário!$F$5:$F$2005))</f>
        <v>0</v>
      </c>
      <c r="H24" s="134">
        <f>SUMPRODUCT(-(Diário!$E$5:$E$2005='Analítico Cx.'!$B24),-(Diário!$O$5:$O$2005=H$1),(Diário!$F$5:$F$2005))</f>
        <v>0</v>
      </c>
      <c r="I24" s="134">
        <f>SUMPRODUCT(-(Diário!$E$5:$E$2005='Analítico Cx.'!$B24),-(Diário!$O$5:$O$2005=I$1),(Diário!$F$5:$F$2005))</f>
        <v>0</v>
      </c>
      <c r="J24" s="134">
        <f>SUMPRODUCT(-(Diário!$E$5:$E$2005='Analítico Cx.'!$B24),-(Diário!$O$5:$O$2005=J$1),(Diário!$F$5:$F$2005))</f>
        <v>0</v>
      </c>
      <c r="K24" s="134">
        <f>SUMPRODUCT(-(Diário!$E$5:$E$2005='Analítico Cx.'!$B24),-(Diário!$O$5:$O$2005=K$1),(Diário!$F$5:$F$2005))</f>
        <v>0</v>
      </c>
      <c r="L24" s="134">
        <f>SUMPRODUCT(-(Diário!$E$5:$E$2005='Analítico Cx.'!$B24),-(Diário!$O$5:$O$2005=L$1),(Diário!$F$5:$F$2005))</f>
        <v>0</v>
      </c>
      <c r="M24" s="134">
        <f>SUMPRODUCT(-(Diário!$E$5:$E$2005='Analítico Cx.'!$B24),-(Diário!$O$5:$O$2005=M$1),(Diário!$F$5:$F$2005))</f>
        <v>0</v>
      </c>
      <c r="N24" s="134">
        <f>SUMPRODUCT(-(Diário!$E$5:$E$2005='Analítico Cx.'!$B24),-(Diário!$O$5:$O$2005=N$1),(Diário!$F$5:$F$2005))</f>
        <v>0</v>
      </c>
      <c r="O24" s="135">
        <f t="shared" si="4"/>
        <v>0</v>
      </c>
      <c r="P24" s="136">
        <f t="shared" si="5"/>
        <v>0</v>
      </c>
    </row>
    <row r="25" spans="1:26" ht="23.25" customHeight="1" x14ac:dyDescent="0.2">
      <c r="A25" s="77" t="s">
        <v>103</v>
      </c>
      <c r="B25" s="155" t="s">
        <v>104</v>
      </c>
      <c r="C25" s="134">
        <f>SUMPRODUCT(-(Diário!$E$5:$E$2005='Analítico Cx.'!$B25),-(Diário!$O$5:$O$2005=C$1),(Diário!$F$5:$F$2005))</f>
        <v>0</v>
      </c>
      <c r="D25" s="134">
        <f>SUMPRODUCT(-(Diário!$E$5:$E$2005='Analítico Cx.'!$B25),-(Diário!$O$5:$O$2005=D$1),(Diário!$F$5:$F$2005))</f>
        <v>0</v>
      </c>
      <c r="E25" s="134">
        <f>SUMPRODUCT(-(Diário!$E$5:$E$2005='Analítico Cx.'!$B25),-(Diário!$O$5:$O$2005=E$1),(Diário!$F$5:$F$2005))</f>
        <v>0</v>
      </c>
      <c r="F25" s="134">
        <f>SUMPRODUCT(-(Diário!$E$5:$E$2005='Analítico Cx.'!$B25),-(Diário!$O$5:$O$2005=F$1),(Diário!$F$5:$F$2005))</f>
        <v>0</v>
      </c>
      <c r="G25" s="134">
        <f>SUMPRODUCT(-(Diário!$E$5:$E$2005='Analítico Cx.'!$B25),-(Diário!$O$5:$O$2005=G$1),(Diário!$F$5:$F$2005))</f>
        <v>0</v>
      </c>
      <c r="H25" s="134">
        <f>SUMPRODUCT(-(Diário!$E$5:$E$2005='Analítico Cx.'!$B25),-(Diário!$O$5:$O$2005=H$1),(Diário!$F$5:$F$2005))</f>
        <v>0</v>
      </c>
      <c r="I25" s="134">
        <f>SUMPRODUCT(-(Diário!$E$5:$E$2005='Analítico Cx.'!$B25),-(Diário!$O$5:$O$2005=I$1),(Diário!$F$5:$F$2005))</f>
        <v>0</v>
      </c>
      <c r="J25" s="134">
        <f>SUMPRODUCT(-(Diário!$E$5:$E$2005='Analítico Cx.'!$B25),-(Diário!$O$5:$O$2005=J$1),(Diário!$F$5:$F$2005))</f>
        <v>0</v>
      </c>
      <c r="K25" s="134">
        <f>SUMPRODUCT(-(Diário!$E$5:$E$2005='Analítico Cx.'!$B25),-(Diário!$O$5:$O$2005=K$1),(Diário!$F$5:$F$2005))</f>
        <v>0</v>
      </c>
      <c r="L25" s="134">
        <f>SUMPRODUCT(-(Diário!$E$5:$E$2005='Analítico Cx.'!$B25),-(Diário!$O$5:$O$2005=L$1),(Diário!$F$5:$F$2005))</f>
        <v>0</v>
      </c>
      <c r="M25" s="134">
        <f>SUMPRODUCT(-(Diário!$E$5:$E$2005='Analítico Cx.'!$B25),-(Diário!$O$5:$O$2005=M$1),(Diário!$F$5:$F$2005))</f>
        <v>0</v>
      </c>
      <c r="N25" s="134">
        <f>SUMPRODUCT(-(Diário!$E$5:$E$2005='Analítico Cx.'!$B25),-(Diário!$O$5:$O$2005=N$1),(Diário!$F$5:$F$2005))</f>
        <v>0</v>
      </c>
      <c r="O25" s="135">
        <f t="shared" si="4"/>
        <v>0</v>
      </c>
      <c r="P25" s="136">
        <f t="shared" si="5"/>
        <v>0</v>
      </c>
    </row>
    <row r="26" spans="1:26" ht="23.25" customHeight="1" x14ac:dyDescent="0.2">
      <c r="A26" s="77" t="s">
        <v>105</v>
      </c>
      <c r="B26" s="155" t="s">
        <v>106</v>
      </c>
      <c r="C26" s="134">
        <f>SUMPRODUCT(-(Diário!$E$5:$E$2005='Analítico Cx.'!$B26),-(Diário!$O$5:$O$2005=C$1),(Diário!$F$5:$F$2005))</f>
        <v>0</v>
      </c>
      <c r="D26" s="134">
        <f>SUMPRODUCT(-(Diário!$E$5:$E$2005='Analítico Cx.'!$B26),-(Diário!$O$5:$O$2005=D$1),(Diário!$F$5:$F$2005))</f>
        <v>0</v>
      </c>
      <c r="E26" s="134">
        <f>SUMPRODUCT(-(Diário!$E$5:$E$2005='Analítico Cx.'!$B26),-(Diário!$O$5:$O$2005=E$1),(Diário!$F$5:$F$2005))</f>
        <v>0</v>
      </c>
      <c r="F26" s="134">
        <f>SUMPRODUCT(-(Diário!$E$5:$E$2005='Analítico Cx.'!$B26),-(Diário!$O$5:$O$2005=F$1),(Diário!$F$5:$F$2005))</f>
        <v>0</v>
      </c>
      <c r="G26" s="134">
        <f>SUMPRODUCT(-(Diário!$E$5:$E$2005='Analítico Cx.'!$B26),-(Diário!$O$5:$O$2005=G$1),(Diário!$F$5:$F$2005))</f>
        <v>0</v>
      </c>
      <c r="H26" s="134">
        <f>SUMPRODUCT(-(Diário!$E$5:$E$2005='Analítico Cx.'!$B26),-(Diário!$O$5:$O$2005=H$1),(Diário!$F$5:$F$2005))</f>
        <v>0</v>
      </c>
      <c r="I26" s="134">
        <f>SUMPRODUCT(-(Diário!$E$5:$E$2005='Analítico Cx.'!$B26),-(Diário!$O$5:$O$2005=I$1),(Diário!$F$5:$F$2005))</f>
        <v>0</v>
      </c>
      <c r="J26" s="134">
        <f>SUMPRODUCT(-(Diário!$E$5:$E$2005='Analítico Cx.'!$B26),-(Diário!$O$5:$O$2005=J$1),(Diário!$F$5:$F$2005))</f>
        <v>0</v>
      </c>
      <c r="K26" s="134">
        <f>SUMPRODUCT(-(Diário!$E$5:$E$2005='Analítico Cx.'!$B26),-(Diário!$O$5:$O$2005=K$1),(Diário!$F$5:$F$2005))</f>
        <v>0</v>
      </c>
      <c r="L26" s="134">
        <f>SUMPRODUCT(-(Diário!$E$5:$E$2005='Analítico Cx.'!$B26),-(Diário!$O$5:$O$2005=L$1),(Diário!$F$5:$F$2005))</f>
        <v>0</v>
      </c>
      <c r="M26" s="134">
        <f>SUMPRODUCT(-(Diário!$E$5:$E$2005='Analítico Cx.'!$B26),-(Diário!$O$5:$O$2005=M$1),(Diário!$F$5:$F$2005))</f>
        <v>0</v>
      </c>
      <c r="N26" s="134">
        <f>SUMPRODUCT(-(Diário!$E$5:$E$2005='Analítico Cx.'!$B26),-(Diário!$O$5:$O$2005=N$1),(Diário!$F$5:$F$2005))</f>
        <v>0</v>
      </c>
      <c r="O26" s="135">
        <f t="shared" si="4"/>
        <v>0</v>
      </c>
      <c r="P26" s="136">
        <f t="shared" si="5"/>
        <v>0</v>
      </c>
    </row>
    <row r="27" spans="1:26" ht="23.25" customHeight="1" x14ac:dyDescent="0.2">
      <c r="A27" s="77" t="s">
        <v>107</v>
      </c>
      <c r="B27" s="155" t="s">
        <v>108</v>
      </c>
      <c r="C27" s="134">
        <f>SUMPRODUCT(-(Diário!$E$5:$E$2005='Analítico Cx.'!$B27),-(Diário!$O$5:$O$2005=C$1),(Diário!$F$5:$F$2005))</f>
        <v>0</v>
      </c>
      <c r="D27" s="134">
        <f>SUMPRODUCT(-(Diário!$E$5:$E$2005='Analítico Cx.'!$B27),-(Diário!$O$5:$O$2005=D$1),(Diário!$F$5:$F$2005))</f>
        <v>0</v>
      </c>
      <c r="E27" s="134">
        <f>SUMPRODUCT(-(Diário!$E$5:$E$2005='Analítico Cx.'!$B27),-(Diário!$O$5:$O$2005=E$1),(Diário!$F$5:$F$2005))</f>
        <v>0</v>
      </c>
      <c r="F27" s="134">
        <f>SUMPRODUCT(-(Diário!$E$5:$E$2005='Analítico Cx.'!$B27),-(Diário!$O$5:$O$2005=F$1),(Diário!$F$5:$F$2005))</f>
        <v>0</v>
      </c>
      <c r="G27" s="134">
        <f>SUMPRODUCT(-(Diário!$E$5:$E$2005='Analítico Cx.'!$B27),-(Diário!$O$5:$O$2005=G$1),(Diário!$F$5:$F$2005))</f>
        <v>0</v>
      </c>
      <c r="H27" s="134">
        <f>SUMPRODUCT(-(Diário!$E$5:$E$2005='Analítico Cx.'!$B27),-(Diário!$O$5:$O$2005=H$1),(Diário!$F$5:$F$2005))</f>
        <v>0</v>
      </c>
      <c r="I27" s="134">
        <f>SUMPRODUCT(-(Diário!$E$5:$E$2005='Analítico Cx.'!$B27),-(Diário!$O$5:$O$2005=I$1),(Diário!$F$5:$F$2005))</f>
        <v>0</v>
      </c>
      <c r="J27" s="134">
        <f>SUMPRODUCT(-(Diário!$E$5:$E$2005='Analítico Cx.'!$B27),-(Diário!$O$5:$O$2005=J$1),(Diário!$F$5:$F$2005))</f>
        <v>0</v>
      </c>
      <c r="K27" s="134">
        <f>SUMPRODUCT(-(Diário!$E$5:$E$2005='Analítico Cx.'!$B27),-(Diário!$O$5:$O$2005=K$1),(Diário!$F$5:$F$2005))</f>
        <v>0</v>
      </c>
      <c r="L27" s="134">
        <f>SUMPRODUCT(-(Diário!$E$5:$E$2005='Analítico Cx.'!$B27),-(Diário!$O$5:$O$2005=L$1),(Diário!$F$5:$F$2005))</f>
        <v>0</v>
      </c>
      <c r="M27" s="134">
        <f>SUMPRODUCT(-(Diário!$E$5:$E$2005='Analítico Cx.'!$B27),-(Diário!$O$5:$O$2005=M$1),(Diário!$F$5:$F$2005))</f>
        <v>0</v>
      </c>
      <c r="N27" s="134">
        <f>SUMPRODUCT(-(Diário!$E$5:$E$2005='Analítico Cx.'!$B27),-(Diário!$O$5:$O$2005=N$1),(Diário!$F$5:$F$2005))</f>
        <v>0</v>
      </c>
      <c r="O27" s="135">
        <f t="shared" si="4"/>
        <v>0</v>
      </c>
      <c r="P27" s="136">
        <f t="shared" si="5"/>
        <v>0</v>
      </c>
    </row>
    <row r="28" spans="1:26" ht="23.25" customHeight="1" x14ac:dyDescent="0.2">
      <c r="A28" s="77" t="s">
        <v>109</v>
      </c>
      <c r="B28" s="155" t="s">
        <v>110</v>
      </c>
      <c r="C28" s="134">
        <f>SUMPRODUCT(-(Diário!$E$5:$E$2005='Analítico Cx.'!$B28),-(Diário!$O$5:$O$2005=C$1),(Diário!$F$5:$F$2005))</f>
        <v>0</v>
      </c>
      <c r="D28" s="134">
        <f>SUMPRODUCT(-(Diário!$E$5:$E$2005='Analítico Cx.'!$B28),-(Diário!$O$5:$O$2005=D$1),(Diário!$F$5:$F$2005))</f>
        <v>0</v>
      </c>
      <c r="E28" s="134">
        <f>SUMPRODUCT(-(Diário!$E$5:$E$2005='Analítico Cx.'!$B28),-(Diário!$O$5:$O$2005=E$1),(Diário!$F$5:$F$2005))</f>
        <v>0</v>
      </c>
      <c r="F28" s="134">
        <f>SUMPRODUCT(-(Diário!$E$5:$E$2005='Analítico Cx.'!$B28),-(Diário!$O$5:$O$2005=F$1),(Diário!$F$5:$F$2005))</f>
        <v>0</v>
      </c>
      <c r="G28" s="134">
        <f>SUMPRODUCT(-(Diário!$E$5:$E$2005='Analítico Cx.'!$B28),-(Diário!$O$5:$O$2005=G$1),(Diário!$F$5:$F$2005))</f>
        <v>0</v>
      </c>
      <c r="H28" s="134">
        <f>SUMPRODUCT(-(Diário!$E$5:$E$2005='Analítico Cx.'!$B28),-(Diário!$O$5:$O$2005=H$1),(Diário!$F$5:$F$2005))</f>
        <v>0</v>
      </c>
      <c r="I28" s="134">
        <f>SUMPRODUCT(-(Diário!$E$5:$E$2005='Analítico Cx.'!$B28),-(Diário!$O$5:$O$2005=I$1),(Diário!$F$5:$F$2005))</f>
        <v>0</v>
      </c>
      <c r="J28" s="134">
        <f>SUMPRODUCT(-(Diário!$E$5:$E$2005='Analítico Cx.'!$B28),-(Diário!$O$5:$O$2005=J$1),(Diário!$F$5:$F$2005))</f>
        <v>0</v>
      </c>
      <c r="K28" s="134">
        <f>SUMPRODUCT(-(Diário!$E$5:$E$2005='Analítico Cx.'!$B28),-(Diário!$O$5:$O$2005=K$1),(Diário!$F$5:$F$2005))</f>
        <v>0</v>
      </c>
      <c r="L28" s="134">
        <f>SUMPRODUCT(-(Diário!$E$5:$E$2005='Analítico Cx.'!$B28),-(Diário!$O$5:$O$2005=L$1),(Diário!$F$5:$F$2005))</f>
        <v>0</v>
      </c>
      <c r="M28" s="134">
        <f>SUMPRODUCT(-(Diário!$E$5:$E$2005='Analítico Cx.'!$B28),-(Diário!$O$5:$O$2005=M$1),(Diário!$F$5:$F$2005))</f>
        <v>0</v>
      </c>
      <c r="N28" s="134">
        <f>SUMPRODUCT(-(Diário!$E$5:$E$2005='Analítico Cx.'!$B28),-(Diário!$O$5:$O$2005=N$1),(Diário!$F$5:$F$2005))</f>
        <v>0</v>
      </c>
      <c r="O28" s="135">
        <f t="shared" si="4"/>
        <v>0</v>
      </c>
      <c r="P28" s="136">
        <f t="shared" si="5"/>
        <v>0</v>
      </c>
    </row>
    <row r="29" spans="1:26" ht="23.25" customHeight="1" x14ac:dyDescent="0.2">
      <c r="A29" s="156"/>
      <c r="B29" s="157" t="s">
        <v>111</v>
      </c>
      <c r="C29" s="158">
        <f t="shared" ref="C29:O29" si="6">SUBTOTAL(109,C23:C28)</f>
        <v>77837.01999999999</v>
      </c>
      <c r="D29" s="158">
        <f t="shared" si="6"/>
        <v>74007.180000000022</v>
      </c>
      <c r="E29" s="158">
        <f t="shared" si="6"/>
        <v>76293.279999999999</v>
      </c>
      <c r="F29" s="158">
        <f t="shared" si="6"/>
        <v>0</v>
      </c>
      <c r="G29" s="158">
        <f t="shared" si="6"/>
        <v>0</v>
      </c>
      <c r="H29" s="158">
        <f t="shared" si="6"/>
        <v>0</v>
      </c>
      <c r="I29" s="158">
        <f t="shared" si="6"/>
        <v>0</v>
      </c>
      <c r="J29" s="158">
        <f t="shared" si="6"/>
        <v>0</v>
      </c>
      <c r="K29" s="158">
        <f t="shared" si="6"/>
        <v>0</v>
      </c>
      <c r="L29" s="158">
        <f t="shared" si="6"/>
        <v>0</v>
      </c>
      <c r="M29" s="158">
        <f t="shared" si="6"/>
        <v>0</v>
      </c>
      <c r="N29" s="158">
        <f t="shared" si="6"/>
        <v>0</v>
      </c>
      <c r="O29" s="158">
        <f t="shared" si="6"/>
        <v>228137.48</v>
      </c>
      <c r="P29" s="159">
        <f t="shared" si="5"/>
        <v>0.1752625467943647</v>
      </c>
    </row>
    <row r="30" spans="1:26" ht="23.25" customHeight="1" x14ac:dyDescent="0.2">
      <c r="A30" s="117" t="s">
        <v>79</v>
      </c>
      <c r="B30" s="160" t="s">
        <v>80</v>
      </c>
      <c r="C30" s="161"/>
      <c r="D30" s="161"/>
      <c r="E30" s="161"/>
      <c r="F30" s="161"/>
      <c r="G30" s="161"/>
      <c r="H30" s="161"/>
      <c r="I30" s="161"/>
      <c r="J30" s="161"/>
      <c r="K30" s="161"/>
      <c r="L30" s="161"/>
      <c r="M30" s="161"/>
      <c r="N30" s="161"/>
      <c r="O30" s="161"/>
      <c r="P30" s="162"/>
    </row>
    <row r="31" spans="1:26" ht="23.25" customHeight="1" x14ac:dyDescent="0.2">
      <c r="A31" s="77" t="s">
        <v>112</v>
      </c>
      <c r="B31" s="84" t="s">
        <v>113</v>
      </c>
      <c r="C31" s="134">
        <f>SUMPRODUCT(-(Diário!$E$5:$E$2005='Analítico Cx.'!$B31),-(Diário!$O$5:$O$2005=C$1),(Diário!$F$5:$F$2005))</f>
        <v>0</v>
      </c>
      <c r="D31" s="134">
        <f>SUMPRODUCT(-(Diário!$E$5:$E$2005='Analítico Cx.'!$B31),-(Diário!$O$5:$O$2005=D$1),(Diário!$F$5:$F$2005))</f>
        <v>0</v>
      </c>
      <c r="E31" s="134">
        <f>SUMPRODUCT(-(Diário!$E$5:$E$2005='Analítico Cx.'!$B31),-(Diário!$O$5:$O$2005=E$1),(Diário!$F$5:$F$2005))</f>
        <v>0</v>
      </c>
      <c r="F31" s="134">
        <f>SUMPRODUCT(-(Diário!$E$5:$E$2005='Analítico Cx.'!$B31),-(Diário!$O$5:$O$2005=F$1),(Diário!$F$5:$F$2005))</f>
        <v>0</v>
      </c>
      <c r="G31" s="134">
        <f>SUMPRODUCT(-(Diário!$E$5:$E$2005='Analítico Cx.'!$B31),-(Diário!$O$5:$O$2005=G$1),(Diário!$F$5:$F$2005))</f>
        <v>0</v>
      </c>
      <c r="H31" s="134">
        <f>SUMPRODUCT(-(Diário!$E$5:$E$2005='Analítico Cx.'!$B31),-(Diário!$O$5:$O$2005=H$1),(Diário!$F$5:$F$2005))</f>
        <v>0</v>
      </c>
      <c r="I31" s="134">
        <f>SUMPRODUCT(-(Diário!$E$5:$E$2005='Analítico Cx.'!$B31),-(Diário!$O$5:$O$2005=I$1),(Diário!$F$5:$F$2005))</f>
        <v>0</v>
      </c>
      <c r="J31" s="134">
        <f>SUMPRODUCT(-(Diário!$E$5:$E$2005='Analítico Cx.'!$B31),-(Diário!$O$5:$O$2005=J$1),(Diário!$F$5:$F$2005))</f>
        <v>0</v>
      </c>
      <c r="K31" s="134">
        <f>SUMPRODUCT(-(Diário!$E$5:$E$2005='Analítico Cx.'!$B31),-(Diário!$O$5:$O$2005=K$1),(Diário!$F$5:$F$2005))</f>
        <v>0</v>
      </c>
      <c r="L31" s="134">
        <f>SUMPRODUCT(-(Diário!$E$5:$E$2005='Analítico Cx.'!$B31),-(Diário!$O$5:$O$2005=L$1),(Diário!$F$5:$F$2005))</f>
        <v>0</v>
      </c>
      <c r="M31" s="134">
        <f>SUMPRODUCT(-(Diário!$E$5:$E$2005='Analítico Cx.'!$B31),-(Diário!$O$5:$O$2005=M$1),(Diário!$F$5:$F$2005))</f>
        <v>0</v>
      </c>
      <c r="N31" s="134">
        <f>SUMPRODUCT(-(Diário!$E$5:$E$2005='Analítico Cx.'!$B31),-(Diário!$O$5:$O$2005=N$1),(Diário!$F$5:$F$2005))</f>
        <v>0</v>
      </c>
      <c r="O31" s="135">
        <f t="shared" ref="O31:O32" si="7">SUM(C31:N31)</f>
        <v>0</v>
      </c>
      <c r="P31" s="136">
        <f t="shared" ref="P31:P33" si="8">IF($O$145=0,0,O31/$O$145)</f>
        <v>0</v>
      </c>
    </row>
    <row r="32" spans="1:26" ht="23.25" customHeight="1" x14ac:dyDescent="0.2">
      <c r="A32" s="77" t="s">
        <v>114</v>
      </c>
      <c r="B32" s="84" t="s">
        <v>115</v>
      </c>
      <c r="C32" s="134">
        <f>SUMPRODUCT(-(Diário!$E$5:$E$2005='Analítico Cx.'!$B32),-(Diário!$O$5:$O$2005=C$1),(Diário!$F$5:$F$2005))</f>
        <v>0</v>
      </c>
      <c r="D32" s="134">
        <f>SUMPRODUCT(-(Diário!$E$5:$E$2005='Analítico Cx.'!$B32),-(Diário!$O$5:$O$2005=D$1),(Diário!$F$5:$F$2005))</f>
        <v>0</v>
      </c>
      <c r="E32" s="134">
        <f>SUMPRODUCT(-(Diário!$E$5:$E$2005='Analítico Cx.'!$B32),-(Diário!$O$5:$O$2005=E$1),(Diário!$F$5:$F$2005))</f>
        <v>0</v>
      </c>
      <c r="F32" s="134">
        <f>SUMPRODUCT(-(Diário!$E$5:$E$2005='Analítico Cx.'!$B32),-(Diário!$O$5:$O$2005=F$1),(Diário!$F$5:$F$2005))</f>
        <v>0</v>
      </c>
      <c r="G32" s="134">
        <f>SUMPRODUCT(-(Diário!$E$5:$E$2005='Analítico Cx.'!$B32),-(Diário!$O$5:$O$2005=G$1),(Diário!$F$5:$F$2005))</f>
        <v>0</v>
      </c>
      <c r="H32" s="134">
        <f>SUMPRODUCT(-(Diário!$E$5:$E$2005='Analítico Cx.'!$B32),-(Diário!$O$5:$O$2005=H$1),(Diário!$F$5:$F$2005))</f>
        <v>0</v>
      </c>
      <c r="I32" s="134">
        <f>SUMPRODUCT(-(Diário!$E$5:$E$2005='Analítico Cx.'!$B32),-(Diário!$O$5:$O$2005=I$1),(Diário!$F$5:$F$2005))</f>
        <v>0</v>
      </c>
      <c r="J32" s="134">
        <f>SUMPRODUCT(-(Diário!$E$5:$E$2005='Analítico Cx.'!$B32),-(Diário!$O$5:$O$2005=J$1),(Diário!$F$5:$F$2005))</f>
        <v>0</v>
      </c>
      <c r="K32" s="134">
        <f>SUMPRODUCT(-(Diário!$E$5:$E$2005='Analítico Cx.'!$B32),-(Diário!$O$5:$O$2005=K$1),(Diário!$F$5:$F$2005))</f>
        <v>0</v>
      </c>
      <c r="L32" s="134">
        <f>SUMPRODUCT(-(Diário!$E$5:$E$2005='Analítico Cx.'!$B32),-(Diário!$O$5:$O$2005=L$1),(Diário!$F$5:$F$2005))</f>
        <v>0</v>
      </c>
      <c r="M32" s="134">
        <f>SUMPRODUCT(-(Diário!$E$5:$E$2005='Analítico Cx.'!$B32),-(Diário!$O$5:$O$2005=M$1),(Diário!$F$5:$F$2005))</f>
        <v>0</v>
      </c>
      <c r="N32" s="134">
        <f>SUMPRODUCT(-(Diário!$E$5:$E$2005='Analítico Cx.'!$B32),-(Diário!$O$5:$O$2005=N$1),(Diário!$F$5:$F$2005))</f>
        <v>0</v>
      </c>
      <c r="O32" s="135">
        <f t="shared" si="7"/>
        <v>0</v>
      </c>
      <c r="P32" s="136">
        <f t="shared" si="8"/>
        <v>0</v>
      </c>
    </row>
    <row r="33" spans="1:26" ht="23.25" customHeight="1" x14ac:dyDescent="0.2">
      <c r="A33" s="156"/>
      <c r="B33" s="157" t="s">
        <v>116</v>
      </c>
      <c r="C33" s="158">
        <f t="shared" ref="C33:O33" si="9">SUBTOTAL(109,C31:C32)</f>
        <v>0</v>
      </c>
      <c r="D33" s="158">
        <f t="shared" si="9"/>
        <v>0</v>
      </c>
      <c r="E33" s="158">
        <f t="shared" si="9"/>
        <v>0</v>
      </c>
      <c r="F33" s="158">
        <f t="shared" si="9"/>
        <v>0</v>
      </c>
      <c r="G33" s="158">
        <f t="shared" si="9"/>
        <v>0</v>
      </c>
      <c r="H33" s="158">
        <f t="shared" si="9"/>
        <v>0</v>
      </c>
      <c r="I33" s="158">
        <f t="shared" si="9"/>
        <v>0</v>
      </c>
      <c r="J33" s="158">
        <f t="shared" si="9"/>
        <v>0</v>
      </c>
      <c r="K33" s="158">
        <f t="shared" si="9"/>
        <v>0</v>
      </c>
      <c r="L33" s="158">
        <f t="shared" si="9"/>
        <v>0</v>
      </c>
      <c r="M33" s="158">
        <f t="shared" si="9"/>
        <v>0</v>
      </c>
      <c r="N33" s="158">
        <f t="shared" si="9"/>
        <v>0</v>
      </c>
      <c r="O33" s="158">
        <f t="shared" si="9"/>
        <v>0</v>
      </c>
      <c r="P33" s="159">
        <f t="shared" si="8"/>
        <v>0</v>
      </c>
    </row>
    <row r="34" spans="1:26" ht="23.25" customHeight="1" x14ac:dyDescent="0.2">
      <c r="A34" s="130" t="s">
        <v>81</v>
      </c>
      <c r="B34" s="153" t="s">
        <v>82</v>
      </c>
      <c r="C34" s="161"/>
      <c r="D34" s="161"/>
      <c r="E34" s="161"/>
      <c r="F34" s="161"/>
      <c r="G34" s="161"/>
      <c r="H34" s="161"/>
      <c r="I34" s="161"/>
      <c r="J34" s="161"/>
      <c r="K34" s="161"/>
      <c r="L34" s="161"/>
      <c r="M34" s="161"/>
      <c r="N34" s="161"/>
      <c r="O34" s="161"/>
      <c r="P34" s="162"/>
    </row>
    <row r="35" spans="1:26" ht="23.25" customHeight="1" x14ac:dyDescent="0.2">
      <c r="A35" s="77" t="s">
        <v>117</v>
      </c>
      <c r="B35" s="84" t="s">
        <v>118</v>
      </c>
      <c r="C35" s="134">
        <f>SUMPRODUCT(-(Diário!$E$5:$E$2005='Analítico Cx.'!$B35),-(Diário!$O$5:$O$2005=C$1),(Diário!$F$5:$F$2005))</f>
        <v>31746.979999999996</v>
      </c>
      <c r="D35" s="134">
        <f>SUMPRODUCT(-(Diário!$E$5:$E$2005='Analítico Cx.'!$B35),-(Diário!$O$5:$O$2005=D$1),(Diário!$F$5:$F$2005))</f>
        <v>30853.52</v>
      </c>
      <c r="E35" s="134">
        <f>SUMPRODUCT(-(Diário!$E$5:$E$2005='Analítico Cx.'!$B35),-(Diário!$O$5:$O$2005=E$1),(Diário!$F$5:$F$2005))</f>
        <v>31187.219999999998</v>
      </c>
      <c r="F35" s="134">
        <f>SUMPRODUCT(-(Diário!$E$5:$E$2005='Analítico Cx.'!$B35),-(Diário!$O$5:$O$2005=F$1),(Diário!$F$5:$F$2005))</f>
        <v>0</v>
      </c>
      <c r="G35" s="134">
        <f>SUMPRODUCT(-(Diário!$E$5:$E$2005='Analítico Cx.'!$B35),-(Diário!$O$5:$O$2005=G$1),(Diário!$F$5:$F$2005))</f>
        <v>0</v>
      </c>
      <c r="H35" s="134">
        <f>SUMPRODUCT(-(Diário!$E$5:$E$2005='Analítico Cx.'!$B35),-(Diário!$O$5:$O$2005=H$1),(Diário!$F$5:$F$2005))</f>
        <v>0</v>
      </c>
      <c r="I35" s="134">
        <f>SUMPRODUCT(-(Diário!$E$5:$E$2005='Analítico Cx.'!$B35),-(Diário!$O$5:$O$2005=I$1),(Diário!$F$5:$F$2005))</f>
        <v>0</v>
      </c>
      <c r="J35" s="134">
        <f>SUMPRODUCT(-(Diário!$E$5:$E$2005='Analítico Cx.'!$B35),-(Diário!$O$5:$O$2005=J$1),(Diário!$F$5:$F$2005))</f>
        <v>0</v>
      </c>
      <c r="K35" s="134">
        <f>SUMPRODUCT(-(Diário!$E$5:$E$2005='Analítico Cx.'!$B35),-(Diário!$O$5:$O$2005=K$1),(Diário!$F$5:$F$2005))</f>
        <v>0</v>
      </c>
      <c r="L35" s="134">
        <f>SUMPRODUCT(-(Diário!$E$5:$E$2005='Analítico Cx.'!$B35),-(Diário!$O$5:$O$2005=L$1),(Diário!$F$5:$F$2005))</f>
        <v>0</v>
      </c>
      <c r="M35" s="134">
        <f>SUMPRODUCT(-(Diário!$E$5:$E$2005='Analítico Cx.'!$B35),-(Diário!$O$5:$O$2005=M$1),(Diário!$F$5:$F$2005))</f>
        <v>0</v>
      </c>
      <c r="N35" s="134">
        <f>SUMPRODUCT(-(Diário!$E$5:$E$2005='Analítico Cx.'!$B35),-(Diário!$O$5:$O$2005=N$1),(Diário!$F$5:$F$2005))</f>
        <v>0</v>
      </c>
      <c r="O35" s="135">
        <f t="shared" ref="O35:O46" si="10">SUM(C35:N35)</f>
        <v>93787.72</v>
      </c>
      <c r="P35" s="136">
        <f t="shared" ref="P35:P57" si="11">IF($O$145=0,0,O35/$O$145)</f>
        <v>7.2050741794977197E-2</v>
      </c>
    </row>
    <row r="36" spans="1:26" ht="23.25" customHeight="1" x14ac:dyDescent="0.2">
      <c r="A36" s="77" t="s">
        <v>119</v>
      </c>
      <c r="B36" s="84" t="s">
        <v>120</v>
      </c>
      <c r="C36" s="134">
        <f>SUMPRODUCT(-(Diário!$E$5:$E$2005='Analítico Cx.'!$B36),-(Diário!$O$5:$O$2005=C$1),(Diário!$F$5:$F$2005))</f>
        <v>1423.5499999999997</v>
      </c>
      <c r="D36" s="134">
        <f>SUMPRODUCT(-(Diário!$E$5:$E$2005='Analítico Cx.'!$B36),-(Diário!$O$5:$O$2005=D$1),(Diário!$F$5:$F$2005))</f>
        <v>848.9799999999999</v>
      </c>
      <c r="E36" s="134">
        <f>SUMPRODUCT(-(Diário!$E$5:$E$2005='Analítico Cx.'!$B36),-(Diário!$O$5:$O$2005=E$1),(Diário!$F$5:$F$2005))</f>
        <v>855.65999999999985</v>
      </c>
      <c r="F36" s="134">
        <f>SUMPRODUCT(-(Diário!$E$5:$E$2005='Analítico Cx.'!$B36),-(Diário!$O$5:$O$2005=F$1),(Diário!$F$5:$F$2005))</f>
        <v>0</v>
      </c>
      <c r="G36" s="134">
        <f>SUMPRODUCT(-(Diário!$E$5:$E$2005='Analítico Cx.'!$B36),-(Diário!$O$5:$O$2005=G$1),(Diário!$F$5:$F$2005))</f>
        <v>0</v>
      </c>
      <c r="H36" s="134">
        <f>SUMPRODUCT(-(Diário!$E$5:$E$2005='Analítico Cx.'!$B36),-(Diário!$O$5:$O$2005=H$1),(Diário!$F$5:$F$2005))</f>
        <v>0</v>
      </c>
      <c r="I36" s="134">
        <f>SUMPRODUCT(-(Diário!$E$5:$E$2005='Analítico Cx.'!$B36),-(Diário!$O$5:$O$2005=I$1),(Diário!$F$5:$F$2005))</f>
        <v>0</v>
      </c>
      <c r="J36" s="134">
        <f>SUMPRODUCT(-(Diário!$E$5:$E$2005='Analítico Cx.'!$B36),-(Diário!$O$5:$O$2005=J$1),(Diário!$F$5:$F$2005))</f>
        <v>0</v>
      </c>
      <c r="K36" s="134">
        <f>SUMPRODUCT(-(Diário!$E$5:$E$2005='Analítico Cx.'!$B36),-(Diário!$O$5:$O$2005=K$1),(Diário!$F$5:$F$2005))</f>
        <v>0</v>
      </c>
      <c r="L36" s="134">
        <f>SUMPRODUCT(-(Diário!$E$5:$E$2005='Analítico Cx.'!$B36),-(Diário!$O$5:$O$2005=L$1),(Diário!$F$5:$F$2005))</f>
        <v>0</v>
      </c>
      <c r="M36" s="134">
        <f>SUMPRODUCT(-(Diário!$E$5:$E$2005='Analítico Cx.'!$B36),-(Diário!$O$5:$O$2005=M$1),(Diário!$F$5:$F$2005))</f>
        <v>0</v>
      </c>
      <c r="N36" s="134">
        <f>SUMPRODUCT(-(Diário!$E$5:$E$2005='Analítico Cx.'!$B36),-(Diário!$O$5:$O$2005=N$1),(Diário!$F$5:$F$2005))</f>
        <v>0</v>
      </c>
      <c r="O36" s="135">
        <f t="shared" si="10"/>
        <v>3128.1899999999996</v>
      </c>
      <c r="P36" s="136">
        <f t="shared" si="11"/>
        <v>2.4031761298347978E-3</v>
      </c>
    </row>
    <row r="37" spans="1:26" ht="23.25" customHeight="1" x14ac:dyDescent="0.2">
      <c r="A37" s="77" t="s">
        <v>121</v>
      </c>
      <c r="B37" s="84" t="s">
        <v>122</v>
      </c>
      <c r="C37" s="134">
        <f>SUMPRODUCT(-(Diário!$E$5:$E$2005='Analítico Cx.'!$B37),-(Diário!$O$5:$O$2005=C$1),(Diário!$F$5:$F$2005))</f>
        <v>9116.94</v>
      </c>
      <c r="D37" s="134">
        <f>SUMPRODUCT(-(Diário!$E$5:$E$2005='Analítico Cx.'!$B37),-(Diário!$O$5:$O$2005=D$1),(Diário!$F$5:$F$2005))</f>
        <v>6630.9000000000005</v>
      </c>
      <c r="E37" s="134">
        <f>SUMPRODUCT(-(Diário!$E$5:$E$2005='Analítico Cx.'!$B37),-(Diário!$O$5:$O$2005=E$1),(Diário!$F$5:$F$2005))</f>
        <v>6845.3</v>
      </c>
      <c r="F37" s="134">
        <f>SUMPRODUCT(-(Diário!$E$5:$E$2005='Analítico Cx.'!$B37),-(Diário!$O$5:$O$2005=F$1),(Diário!$F$5:$F$2005))</f>
        <v>0</v>
      </c>
      <c r="G37" s="134">
        <f>SUMPRODUCT(-(Diário!$E$5:$E$2005='Analítico Cx.'!$B37),-(Diário!$O$5:$O$2005=G$1),(Diário!$F$5:$F$2005))</f>
        <v>0</v>
      </c>
      <c r="H37" s="134">
        <f>SUMPRODUCT(-(Diário!$E$5:$E$2005='Analítico Cx.'!$B37),-(Diário!$O$5:$O$2005=H$1),(Diário!$F$5:$F$2005))</f>
        <v>0</v>
      </c>
      <c r="I37" s="134">
        <f>SUMPRODUCT(-(Diário!$E$5:$E$2005='Analítico Cx.'!$B37),-(Diário!$O$5:$O$2005=I$1),(Diário!$F$5:$F$2005))</f>
        <v>0</v>
      </c>
      <c r="J37" s="134">
        <f>SUMPRODUCT(-(Diário!$E$5:$E$2005='Analítico Cx.'!$B37),-(Diário!$O$5:$O$2005=J$1),(Diário!$F$5:$F$2005))</f>
        <v>0</v>
      </c>
      <c r="K37" s="134">
        <f>SUMPRODUCT(-(Diário!$E$5:$E$2005='Analítico Cx.'!$B37),-(Diário!$O$5:$O$2005=K$1),(Diário!$F$5:$F$2005))</f>
        <v>0</v>
      </c>
      <c r="L37" s="134">
        <f>SUMPRODUCT(-(Diário!$E$5:$E$2005='Analítico Cx.'!$B37),-(Diário!$O$5:$O$2005=L$1),(Diário!$F$5:$F$2005))</f>
        <v>0</v>
      </c>
      <c r="M37" s="134">
        <f>SUMPRODUCT(-(Diário!$E$5:$E$2005='Analítico Cx.'!$B37),-(Diário!$O$5:$O$2005=M$1),(Diário!$F$5:$F$2005))</f>
        <v>0</v>
      </c>
      <c r="N37" s="134">
        <f>SUMPRODUCT(-(Diário!$E$5:$E$2005='Analítico Cx.'!$B37),-(Diário!$O$5:$O$2005=N$1),(Diário!$F$5:$F$2005))</f>
        <v>0</v>
      </c>
      <c r="O37" s="135">
        <f t="shared" si="10"/>
        <v>22593.14</v>
      </c>
      <c r="P37" s="136">
        <f t="shared" si="11"/>
        <v>1.7356776521252153E-2</v>
      </c>
    </row>
    <row r="38" spans="1:26" ht="23.25" customHeight="1" x14ac:dyDescent="0.2">
      <c r="A38" s="77" t="s">
        <v>123</v>
      </c>
      <c r="B38" s="84" t="s">
        <v>124</v>
      </c>
      <c r="C38" s="134">
        <f>SUMPRODUCT(-(Diário!$E$5:$E$2005='Analítico Cx.'!$B38),-(Diário!$O$5:$O$2005=C$1),(Diário!$F$5:$F$2005))</f>
        <v>5666.65</v>
      </c>
      <c r="D38" s="134">
        <f>SUMPRODUCT(-(Diário!$E$5:$E$2005='Analítico Cx.'!$B38),-(Diário!$O$5:$O$2005=D$1),(Diário!$F$5:$F$2005))</f>
        <v>0</v>
      </c>
      <c r="E38" s="134">
        <f>SUMPRODUCT(-(Diário!$E$5:$E$2005='Analítico Cx.'!$B38),-(Diário!$O$5:$O$2005=E$1),(Diário!$F$5:$F$2005))</f>
        <v>0</v>
      </c>
      <c r="F38" s="134">
        <f>SUMPRODUCT(-(Diário!$E$5:$E$2005='Analítico Cx.'!$B38),-(Diário!$O$5:$O$2005=F$1),(Diário!$F$5:$F$2005))</f>
        <v>0</v>
      </c>
      <c r="G38" s="134">
        <f>SUMPRODUCT(-(Diário!$E$5:$E$2005='Analítico Cx.'!$B38),-(Diário!$O$5:$O$2005=G$1),(Diário!$F$5:$F$2005))</f>
        <v>0</v>
      </c>
      <c r="H38" s="134">
        <f>SUMPRODUCT(-(Diário!$E$5:$E$2005='Analítico Cx.'!$B38),-(Diário!$O$5:$O$2005=H$1),(Diário!$F$5:$F$2005))</f>
        <v>0</v>
      </c>
      <c r="I38" s="134">
        <f>SUMPRODUCT(-(Diário!$E$5:$E$2005='Analítico Cx.'!$B38),-(Diário!$O$5:$O$2005=I$1),(Diário!$F$5:$F$2005))</f>
        <v>0</v>
      </c>
      <c r="J38" s="134">
        <f>SUMPRODUCT(-(Diário!$E$5:$E$2005='Analítico Cx.'!$B38),-(Diário!$O$5:$O$2005=J$1),(Diário!$F$5:$F$2005))</f>
        <v>0</v>
      </c>
      <c r="K38" s="134">
        <f>SUMPRODUCT(-(Diário!$E$5:$E$2005='Analítico Cx.'!$B38),-(Diário!$O$5:$O$2005=K$1),(Diário!$F$5:$F$2005))</f>
        <v>0</v>
      </c>
      <c r="L38" s="134">
        <f>SUMPRODUCT(-(Diário!$E$5:$E$2005='Analítico Cx.'!$B38),-(Diário!$O$5:$O$2005=L$1),(Diário!$F$5:$F$2005))</f>
        <v>0</v>
      </c>
      <c r="M38" s="134">
        <f>SUMPRODUCT(-(Diário!$E$5:$E$2005='Analítico Cx.'!$B38),-(Diário!$O$5:$O$2005=M$1),(Diário!$F$5:$F$2005))</f>
        <v>0</v>
      </c>
      <c r="N38" s="134">
        <f>SUMPRODUCT(-(Diário!$E$5:$E$2005='Analítico Cx.'!$B38),-(Diário!$O$5:$O$2005=N$1),(Diário!$F$5:$F$2005))</f>
        <v>0</v>
      </c>
      <c r="O38" s="135">
        <f t="shared" si="10"/>
        <v>5666.65</v>
      </c>
      <c r="P38" s="136">
        <f t="shared" si="11"/>
        <v>4.3533027137508777E-3</v>
      </c>
    </row>
    <row r="39" spans="1:26" ht="23.25" customHeight="1" x14ac:dyDescent="0.2">
      <c r="A39" s="77" t="s">
        <v>125</v>
      </c>
      <c r="B39" s="84" t="s">
        <v>126</v>
      </c>
      <c r="C39" s="134">
        <f>SUMPRODUCT(-(Diário!$E$5:$E$2005='Analítico Cx.'!$B39),-(Diário!$O$5:$O$2005=C$1),(Diário!$F$5:$F$2005))</f>
        <v>0</v>
      </c>
      <c r="D39" s="134">
        <f>SUMPRODUCT(-(Diário!$E$5:$E$2005='Analítico Cx.'!$B39),-(Diário!$O$5:$O$2005=D$1),(Diário!$F$5:$F$2005))</f>
        <v>0</v>
      </c>
      <c r="E39" s="134">
        <f>SUMPRODUCT(-(Diário!$E$5:$E$2005='Analítico Cx.'!$B39),-(Diário!$O$5:$O$2005=E$1),(Diário!$F$5:$F$2005))</f>
        <v>0</v>
      </c>
      <c r="F39" s="134">
        <f>SUMPRODUCT(-(Diário!$E$5:$E$2005='Analítico Cx.'!$B39),-(Diário!$O$5:$O$2005=F$1),(Diário!$F$5:$F$2005))</f>
        <v>0</v>
      </c>
      <c r="G39" s="134">
        <f>SUMPRODUCT(-(Diário!$E$5:$E$2005='Analítico Cx.'!$B39),-(Diário!$O$5:$O$2005=G$1),(Diário!$F$5:$F$2005))</f>
        <v>0</v>
      </c>
      <c r="H39" s="134">
        <f>SUMPRODUCT(-(Diário!$E$5:$E$2005='Analítico Cx.'!$B39),-(Diário!$O$5:$O$2005=H$1),(Diário!$F$5:$F$2005))</f>
        <v>0</v>
      </c>
      <c r="I39" s="134">
        <f>SUMPRODUCT(-(Diário!$E$5:$E$2005='Analítico Cx.'!$B39),-(Diário!$O$5:$O$2005=I$1),(Diário!$F$5:$F$2005))</f>
        <v>0</v>
      </c>
      <c r="J39" s="134">
        <f>SUMPRODUCT(-(Diário!$E$5:$E$2005='Analítico Cx.'!$B39),-(Diário!$O$5:$O$2005=J$1),(Diário!$F$5:$F$2005))</f>
        <v>0</v>
      </c>
      <c r="K39" s="134">
        <f>SUMPRODUCT(-(Diário!$E$5:$E$2005='Analítico Cx.'!$B39),-(Diário!$O$5:$O$2005=K$1),(Diário!$F$5:$F$2005))</f>
        <v>0</v>
      </c>
      <c r="L39" s="134">
        <f>SUMPRODUCT(-(Diário!$E$5:$E$2005='Analítico Cx.'!$B39),-(Diário!$O$5:$O$2005=L$1),(Diário!$F$5:$F$2005))</f>
        <v>0</v>
      </c>
      <c r="M39" s="134">
        <f>SUMPRODUCT(-(Diário!$E$5:$E$2005='Analítico Cx.'!$B39),-(Diário!$O$5:$O$2005=M$1),(Diário!$F$5:$F$2005))</f>
        <v>0</v>
      </c>
      <c r="N39" s="134">
        <f>SUMPRODUCT(-(Diário!$E$5:$E$2005='Analítico Cx.'!$B39),-(Diário!$O$5:$O$2005=N$1),(Diário!$F$5:$F$2005))</f>
        <v>0</v>
      </c>
      <c r="O39" s="135">
        <f t="shared" si="10"/>
        <v>0</v>
      </c>
      <c r="P39" s="136">
        <f t="shared" si="11"/>
        <v>0</v>
      </c>
    </row>
    <row r="40" spans="1:26" ht="23.25" customHeight="1" x14ac:dyDescent="0.2">
      <c r="A40" s="77" t="s">
        <v>127</v>
      </c>
      <c r="B40" s="84" t="s">
        <v>128</v>
      </c>
      <c r="C40" s="134">
        <f>SUMPRODUCT(-(Diário!$E$5:$E$2005='Analítico Cx.'!$B40),-(Diário!$O$5:$O$2005=C$1),(Diário!$F$5:$F$2005))</f>
        <v>0</v>
      </c>
      <c r="D40" s="134">
        <f>SUMPRODUCT(-(Diário!$E$5:$E$2005='Analítico Cx.'!$B40),-(Diário!$O$5:$O$2005=D$1),(Diário!$F$5:$F$2005))</f>
        <v>0</v>
      </c>
      <c r="E40" s="134">
        <f>SUMPRODUCT(-(Diário!$E$5:$E$2005='Analítico Cx.'!$B40),-(Diário!$O$5:$O$2005=E$1),(Diário!$F$5:$F$2005))</f>
        <v>0</v>
      </c>
      <c r="F40" s="134">
        <f>SUMPRODUCT(-(Diário!$E$5:$E$2005='Analítico Cx.'!$B40),-(Diário!$O$5:$O$2005=F$1),(Diário!$F$5:$F$2005))</f>
        <v>0</v>
      </c>
      <c r="G40" s="134">
        <f>SUMPRODUCT(-(Diário!$E$5:$E$2005='Analítico Cx.'!$B40),-(Diário!$O$5:$O$2005=G$1),(Diário!$F$5:$F$2005))</f>
        <v>0</v>
      </c>
      <c r="H40" s="134">
        <f>SUMPRODUCT(-(Diário!$E$5:$E$2005='Analítico Cx.'!$B40),-(Diário!$O$5:$O$2005=H$1),(Diário!$F$5:$F$2005))</f>
        <v>0</v>
      </c>
      <c r="I40" s="134">
        <f>SUMPRODUCT(-(Diário!$E$5:$E$2005='Analítico Cx.'!$B40),-(Diário!$O$5:$O$2005=I$1),(Diário!$F$5:$F$2005))</f>
        <v>0</v>
      </c>
      <c r="J40" s="134">
        <f>SUMPRODUCT(-(Diário!$E$5:$E$2005='Analítico Cx.'!$B40),-(Diário!$O$5:$O$2005=J$1),(Diário!$F$5:$F$2005))</f>
        <v>0</v>
      </c>
      <c r="K40" s="134">
        <f>SUMPRODUCT(-(Diário!$E$5:$E$2005='Analítico Cx.'!$B40),-(Diário!$O$5:$O$2005=K$1),(Diário!$F$5:$F$2005))</f>
        <v>0</v>
      </c>
      <c r="L40" s="134">
        <f>SUMPRODUCT(-(Diário!$E$5:$E$2005='Analítico Cx.'!$B40),-(Diário!$O$5:$O$2005=L$1),(Diário!$F$5:$F$2005))</f>
        <v>0</v>
      </c>
      <c r="M40" s="134">
        <f>SUMPRODUCT(-(Diário!$E$5:$E$2005='Analítico Cx.'!$B40),-(Diário!$O$5:$O$2005=M$1),(Diário!$F$5:$F$2005))</f>
        <v>0</v>
      </c>
      <c r="N40" s="134">
        <f>SUMPRODUCT(-(Diário!$E$5:$E$2005='Analítico Cx.'!$B40),-(Diário!$O$5:$O$2005=N$1),(Diário!$F$5:$F$2005))</f>
        <v>0</v>
      </c>
      <c r="O40" s="135">
        <f t="shared" si="10"/>
        <v>0</v>
      </c>
      <c r="P40" s="136">
        <f t="shared" si="11"/>
        <v>0</v>
      </c>
    </row>
    <row r="41" spans="1:26" ht="23.25" customHeight="1" x14ac:dyDescent="0.2">
      <c r="A41" s="77" t="s">
        <v>129</v>
      </c>
      <c r="B41" s="84" t="s">
        <v>130</v>
      </c>
      <c r="C41" s="134">
        <f>SUMPRODUCT(-(Diário!$E$5:$E$2005='Analítico Cx.'!$B41),-(Diário!$O$5:$O$2005=C$1),(Diário!$F$5:$F$2005))</f>
        <v>0</v>
      </c>
      <c r="D41" s="134">
        <f>SUMPRODUCT(-(Diário!$E$5:$E$2005='Analítico Cx.'!$B41),-(Diário!$O$5:$O$2005=D$1),(Diário!$F$5:$F$2005))</f>
        <v>0</v>
      </c>
      <c r="E41" s="134">
        <f>SUMPRODUCT(-(Diário!$E$5:$E$2005='Analítico Cx.'!$B41),-(Diário!$O$5:$O$2005=E$1),(Diário!$F$5:$F$2005))</f>
        <v>0</v>
      </c>
      <c r="F41" s="134">
        <f>SUMPRODUCT(-(Diário!$E$5:$E$2005='Analítico Cx.'!$B41),-(Diário!$O$5:$O$2005=F$1),(Diário!$F$5:$F$2005))</f>
        <v>0</v>
      </c>
      <c r="G41" s="134">
        <f>SUMPRODUCT(-(Diário!$E$5:$E$2005='Analítico Cx.'!$B41),-(Diário!$O$5:$O$2005=G$1),(Diário!$F$5:$F$2005))</f>
        <v>0</v>
      </c>
      <c r="H41" s="134">
        <f>SUMPRODUCT(-(Diário!$E$5:$E$2005='Analítico Cx.'!$B41),-(Diário!$O$5:$O$2005=H$1),(Diário!$F$5:$F$2005))</f>
        <v>0</v>
      </c>
      <c r="I41" s="134">
        <f>SUMPRODUCT(-(Diário!$E$5:$E$2005='Analítico Cx.'!$B41),-(Diário!$O$5:$O$2005=I$1),(Diário!$F$5:$F$2005))</f>
        <v>0</v>
      </c>
      <c r="J41" s="134">
        <f>SUMPRODUCT(-(Diário!$E$5:$E$2005='Analítico Cx.'!$B41),-(Diário!$O$5:$O$2005=J$1),(Diário!$F$5:$F$2005))</f>
        <v>0</v>
      </c>
      <c r="K41" s="134">
        <f>SUMPRODUCT(-(Diário!$E$5:$E$2005='Analítico Cx.'!$B41),-(Diário!$O$5:$O$2005=K$1),(Diário!$F$5:$F$2005))</f>
        <v>0</v>
      </c>
      <c r="L41" s="134">
        <f>SUMPRODUCT(-(Diário!$E$5:$E$2005='Analítico Cx.'!$B41),-(Diário!$O$5:$O$2005=L$1),(Diário!$F$5:$F$2005))</f>
        <v>0</v>
      </c>
      <c r="M41" s="134">
        <f>SUMPRODUCT(-(Diário!$E$5:$E$2005='Analítico Cx.'!$B41),-(Diário!$O$5:$O$2005=M$1),(Diário!$F$5:$F$2005))</f>
        <v>0</v>
      </c>
      <c r="N41" s="134">
        <f>SUMPRODUCT(-(Diário!$E$5:$E$2005='Analítico Cx.'!$B41),-(Diário!$O$5:$O$2005=N$1),(Diário!$F$5:$F$2005))</f>
        <v>0</v>
      </c>
      <c r="O41" s="135">
        <f t="shared" si="10"/>
        <v>0</v>
      </c>
      <c r="P41" s="136">
        <f t="shared" si="11"/>
        <v>0</v>
      </c>
    </row>
    <row r="42" spans="1:26" ht="23.25" customHeight="1" x14ac:dyDescent="0.2">
      <c r="A42" s="77" t="s">
        <v>131</v>
      </c>
      <c r="B42" s="84" t="s">
        <v>132</v>
      </c>
      <c r="C42" s="134">
        <f>SUMPRODUCT(-(Diário!$E$5:$E$2005='Analítico Cx.'!$B42),-(Diário!$O$5:$O$2005=C$1),(Diário!$F$5:$F$2005))</f>
        <v>28659.26</v>
      </c>
      <c r="D42" s="134">
        <f>SUMPRODUCT(-(Diário!$E$5:$E$2005='Analítico Cx.'!$B42),-(Diário!$O$5:$O$2005=D$1),(Diário!$F$5:$F$2005))</f>
        <v>0</v>
      </c>
      <c r="E42" s="134">
        <f>SUMPRODUCT(-(Diário!$E$5:$E$2005='Analítico Cx.'!$B42),-(Diário!$O$5:$O$2005=E$1),(Diário!$F$5:$F$2005))</f>
        <v>0</v>
      </c>
      <c r="F42" s="134">
        <f>SUMPRODUCT(-(Diário!$E$5:$E$2005='Analítico Cx.'!$B42),-(Diário!$O$5:$O$2005=F$1),(Diário!$F$5:$F$2005))</f>
        <v>0</v>
      </c>
      <c r="G42" s="134">
        <f>SUMPRODUCT(-(Diário!$E$5:$E$2005='Analítico Cx.'!$B42),-(Diário!$O$5:$O$2005=G$1),(Diário!$F$5:$F$2005))</f>
        <v>0</v>
      </c>
      <c r="H42" s="134">
        <f>SUMPRODUCT(-(Diário!$E$5:$E$2005='Analítico Cx.'!$B42),-(Diário!$O$5:$O$2005=H$1),(Diário!$F$5:$F$2005))</f>
        <v>0</v>
      </c>
      <c r="I42" s="134">
        <f>SUMPRODUCT(-(Diário!$E$5:$E$2005='Analítico Cx.'!$B42),-(Diário!$O$5:$O$2005=I$1),(Diário!$F$5:$F$2005))</f>
        <v>0</v>
      </c>
      <c r="J42" s="134">
        <f>SUMPRODUCT(-(Diário!$E$5:$E$2005='Analítico Cx.'!$B42),-(Diário!$O$5:$O$2005=J$1),(Diário!$F$5:$F$2005))</f>
        <v>0</v>
      </c>
      <c r="K42" s="134">
        <f>SUMPRODUCT(-(Diário!$E$5:$E$2005='Analítico Cx.'!$B42),-(Diário!$O$5:$O$2005=K$1),(Diário!$F$5:$F$2005))</f>
        <v>0</v>
      </c>
      <c r="L42" s="134">
        <f>SUMPRODUCT(-(Diário!$E$5:$E$2005='Analítico Cx.'!$B42),-(Diário!$O$5:$O$2005=L$1),(Diário!$F$5:$F$2005))</f>
        <v>0</v>
      </c>
      <c r="M42" s="134">
        <f>SUMPRODUCT(-(Diário!$E$5:$E$2005='Analítico Cx.'!$B42),-(Diário!$O$5:$O$2005=M$1),(Diário!$F$5:$F$2005))</f>
        <v>0</v>
      </c>
      <c r="N42" s="134">
        <f>SUMPRODUCT(-(Diário!$E$5:$E$2005='Analítico Cx.'!$B42),-(Diário!$O$5:$O$2005=N$1),(Diário!$F$5:$F$2005))</f>
        <v>0</v>
      </c>
      <c r="O42" s="135">
        <f t="shared" si="10"/>
        <v>28659.26</v>
      </c>
      <c r="P42" s="136">
        <f t="shared" si="11"/>
        <v>2.2016964932030737E-2</v>
      </c>
    </row>
    <row r="43" spans="1:26" ht="23.25" customHeight="1" x14ac:dyDescent="0.2">
      <c r="A43" s="77" t="s">
        <v>133</v>
      </c>
      <c r="B43" s="84" t="s">
        <v>134</v>
      </c>
      <c r="C43" s="134">
        <f>SUMPRODUCT(-(Diário!$E$5:$E$2005='Analítico Cx.'!$B43),-(Diário!$O$5:$O$2005=C$1),(Diário!$F$5:$F$2005))</f>
        <v>0</v>
      </c>
      <c r="D43" s="134">
        <f>SUMPRODUCT(-(Diário!$E$5:$E$2005='Analítico Cx.'!$B43),-(Diário!$O$5:$O$2005=D$1),(Diário!$F$5:$F$2005))</f>
        <v>0</v>
      </c>
      <c r="E43" s="134">
        <f>SUMPRODUCT(-(Diário!$E$5:$E$2005='Analítico Cx.'!$B43),-(Diário!$O$5:$O$2005=E$1),(Diário!$F$5:$F$2005))</f>
        <v>0</v>
      </c>
      <c r="F43" s="134">
        <f>SUMPRODUCT(-(Diário!$E$5:$E$2005='Analítico Cx.'!$B43),-(Diário!$O$5:$O$2005=F$1),(Diário!$F$5:$F$2005))</f>
        <v>0</v>
      </c>
      <c r="G43" s="134">
        <f>SUMPRODUCT(-(Diário!$E$5:$E$2005='Analítico Cx.'!$B43),-(Diário!$O$5:$O$2005=G$1),(Diário!$F$5:$F$2005))</f>
        <v>0</v>
      </c>
      <c r="H43" s="134">
        <f>SUMPRODUCT(-(Diário!$E$5:$E$2005='Analítico Cx.'!$B43),-(Diário!$O$5:$O$2005=H$1),(Diário!$F$5:$F$2005))</f>
        <v>0</v>
      </c>
      <c r="I43" s="134">
        <f>SUMPRODUCT(-(Diário!$E$5:$E$2005='Analítico Cx.'!$B43),-(Diário!$O$5:$O$2005=I$1),(Diário!$F$5:$F$2005))</f>
        <v>0</v>
      </c>
      <c r="J43" s="134">
        <f>SUMPRODUCT(-(Diário!$E$5:$E$2005='Analítico Cx.'!$B43),-(Diário!$O$5:$O$2005=J$1),(Diário!$F$5:$F$2005))</f>
        <v>0</v>
      </c>
      <c r="K43" s="134">
        <f>SUMPRODUCT(-(Diário!$E$5:$E$2005='Analítico Cx.'!$B43),-(Diário!$O$5:$O$2005=K$1),(Diário!$F$5:$F$2005))</f>
        <v>0</v>
      </c>
      <c r="L43" s="134">
        <f>SUMPRODUCT(-(Diário!$E$5:$E$2005='Analítico Cx.'!$B43),-(Diário!$O$5:$O$2005=L$1),(Diário!$F$5:$F$2005))</f>
        <v>0</v>
      </c>
      <c r="M43" s="134">
        <f>SUMPRODUCT(-(Diário!$E$5:$E$2005='Analítico Cx.'!$B43),-(Diário!$O$5:$O$2005=M$1),(Diário!$F$5:$F$2005))</f>
        <v>0</v>
      </c>
      <c r="N43" s="134">
        <f>SUMPRODUCT(-(Diário!$E$5:$E$2005='Analítico Cx.'!$B43),-(Diário!$O$5:$O$2005=N$1),(Diário!$F$5:$F$2005))</f>
        <v>0</v>
      </c>
      <c r="O43" s="135">
        <f t="shared" si="10"/>
        <v>0</v>
      </c>
      <c r="P43" s="136">
        <f t="shared" si="11"/>
        <v>0</v>
      </c>
    </row>
    <row r="44" spans="1:26" ht="23.25" customHeight="1" x14ac:dyDescent="0.2">
      <c r="A44" s="77" t="s">
        <v>135</v>
      </c>
      <c r="B44" s="84" t="s">
        <v>136</v>
      </c>
      <c r="C44" s="134">
        <f>SUMPRODUCT(-(Diário!$E$5:$E$2005='Analítico Cx.'!$B44),-(Diário!$O$5:$O$2005=C$1),(Diário!$F$5:$F$2005))</f>
        <v>0</v>
      </c>
      <c r="D44" s="134">
        <f>SUMPRODUCT(-(Diário!$E$5:$E$2005='Analítico Cx.'!$B44),-(Diário!$O$5:$O$2005=D$1),(Diário!$F$5:$F$2005))</f>
        <v>0</v>
      </c>
      <c r="E44" s="134">
        <f>SUMPRODUCT(-(Diário!$E$5:$E$2005='Analítico Cx.'!$B44),-(Diário!$O$5:$O$2005=E$1),(Diário!$F$5:$F$2005))</f>
        <v>0</v>
      </c>
      <c r="F44" s="134">
        <f>SUMPRODUCT(-(Diário!$E$5:$E$2005='Analítico Cx.'!$B44),-(Diário!$O$5:$O$2005=F$1),(Diário!$F$5:$F$2005))</f>
        <v>0</v>
      </c>
      <c r="G44" s="134">
        <f>SUMPRODUCT(-(Diário!$E$5:$E$2005='Analítico Cx.'!$B44),-(Diário!$O$5:$O$2005=G$1),(Diário!$F$5:$F$2005))</f>
        <v>0</v>
      </c>
      <c r="H44" s="134">
        <f>SUMPRODUCT(-(Diário!$E$5:$E$2005='Analítico Cx.'!$B44),-(Diário!$O$5:$O$2005=H$1),(Diário!$F$5:$F$2005))</f>
        <v>0</v>
      </c>
      <c r="I44" s="134">
        <f>SUMPRODUCT(-(Diário!$E$5:$E$2005='Analítico Cx.'!$B44),-(Diário!$O$5:$O$2005=I$1),(Diário!$F$5:$F$2005))</f>
        <v>0</v>
      </c>
      <c r="J44" s="134">
        <f>SUMPRODUCT(-(Diário!$E$5:$E$2005='Analítico Cx.'!$B44),-(Diário!$O$5:$O$2005=J$1),(Diário!$F$5:$F$2005))</f>
        <v>0</v>
      </c>
      <c r="K44" s="134">
        <f>SUMPRODUCT(-(Diário!$E$5:$E$2005='Analítico Cx.'!$B44),-(Diário!$O$5:$O$2005=K$1),(Diário!$F$5:$F$2005))</f>
        <v>0</v>
      </c>
      <c r="L44" s="134">
        <f>SUMPRODUCT(-(Diário!$E$5:$E$2005='Analítico Cx.'!$B44),-(Diário!$O$5:$O$2005=L$1),(Diário!$F$5:$F$2005))</f>
        <v>0</v>
      </c>
      <c r="M44" s="134">
        <f>SUMPRODUCT(-(Diário!$E$5:$E$2005='Analítico Cx.'!$B44),-(Diário!$O$5:$O$2005=M$1),(Diário!$F$5:$F$2005))</f>
        <v>0</v>
      </c>
      <c r="N44" s="134">
        <f>SUMPRODUCT(-(Diário!$E$5:$E$2005='Analítico Cx.'!$B44),-(Diário!$O$5:$O$2005=N$1),(Diário!$F$5:$F$2005))</f>
        <v>0</v>
      </c>
      <c r="O44" s="135">
        <f t="shared" si="10"/>
        <v>0</v>
      </c>
      <c r="P44" s="136">
        <f t="shared" si="11"/>
        <v>0</v>
      </c>
    </row>
    <row r="45" spans="1:26" ht="23.25" customHeight="1" x14ac:dyDescent="0.2">
      <c r="A45" s="77" t="s">
        <v>137</v>
      </c>
      <c r="B45" s="84" t="s">
        <v>138</v>
      </c>
      <c r="C45" s="134">
        <f>SUMPRODUCT(-(Diário!$E$5:$E$2005='Analítico Cx.'!$B45),-(Diário!$O$5:$O$2005=C$1),(Diário!$F$5:$F$2005))</f>
        <v>0</v>
      </c>
      <c r="D45" s="134">
        <f>SUMPRODUCT(-(Diário!$E$5:$E$2005='Analítico Cx.'!$B45),-(Diário!$O$5:$O$2005=D$1),(Diário!$F$5:$F$2005))</f>
        <v>0</v>
      </c>
      <c r="E45" s="134">
        <f>SUMPRODUCT(-(Diário!$E$5:$E$2005='Analítico Cx.'!$B45),-(Diário!$O$5:$O$2005=E$1),(Diário!$F$5:$F$2005))</f>
        <v>0</v>
      </c>
      <c r="F45" s="134">
        <f>SUMPRODUCT(-(Diário!$E$5:$E$2005='Analítico Cx.'!$B45),-(Diário!$O$5:$O$2005=F$1),(Diário!$F$5:$F$2005))</f>
        <v>0</v>
      </c>
      <c r="G45" s="134">
        <f>SUMPRODUCT(-(Diário!$E$5:$E$2005='Analítico Cx.'!$B45),-(Diário!$O$5:$O$2005=G$1),(Diário!$F$5:$F$2005))</f>
        <v>0</v>
      </c>
      <c r="H45" s="134">
        <f>SUMPRODUCT(-(Diário!$E$5:$E$2005='Analítico Cx.'!$B45),-(Diário!$O$5:$O$2005=H$1),(Diário!$F$5:$F$2005))</f>
        <v>0</v>
      </c>
      <c r="I45" s="134">
        <f>SUMPRODUCT(-(Diário!$E$5:$E$2005='Analítico Cx.'!$B45),-(Diário!$O$5:$O$2005=I$1),(Diário!$F$5:$F$2005))</f>
        <v>0</v>
      </c>
      <c r="J45" s="134">
        <f>SUMPRODUCT(-(Diário!$E$5:$E$2005='Analítico Cx.'!$B45),-(Diário!$O$5:$O$2005=J$1),(Diário!$F$5:$F$2005))</f>
        <v>0</v>
      </c>
      <c r="K45" s="134">
        <f>SUMPRODUCT(-(Diário!$E$5:$E$2005='Analítico Cx.'!$B45),-(Diário!$O$5:$O$2005=K$1),(Diário!$F$5:$F$2005))</f>
        <v>0</v>
      </c>
      <c r="L45" s="134">
        <f>SUMPRODUCT(-(Diário!$E$5:$E$2005='Analítico Cx.'!$B45),-(Diário!$O$5:$O$2005=L$1),(Diário!$F$5:$F$2005))</f>
        <v>0</v>
      </c>
      <c r="M45" s="134">
        <f>SUMPRODUCT(-(Diário!$E$5:$E$2005='Analítico Cx.'!$B45),-(Diário!$O$5:$O$2005=M$1),(Diário!$F$5:$F$2005))</f>
        <v>0</v>
      </c>
      <c r="N45" s="134">
        <f>SUMPRODUCT(-(Diário!$E$5:$E$2005='Analítico Cx.'!$B45),-(Diário!$O$5:$O$2005=N$1),(Diário!$F$5:$F$2005))</f>
        <v>0</v>
      </c>
      <c r="O45" s="135">
        <f t="shared" si="10"/>
        <v>0</v>
      </c>
      <c r="P45" s="136">
        <f t="shared" si="11"/>
        <v>0</v>
      </c>
    </row>
    <row r="46" spans="1:26" ht="23.25" customHeight="1" x14ac:dyDescent="0.2">
      <c r="A46" s="77" t="s">
        <v>139</v>
      </c>
      <c r="B46" s="155" t="s">
        <v>140</v>
      </c>
      <c r="C46" s="134">
        <f>SUMPRODUCT(-(Diário!$E$5:$E$2005='Analítico Cx.'!$B46),-(Diário!$O$5:$O$2005=C$1),(Diário!$F$5:$F$2005))</f>
        <v>0</v>
      </c>
      <c r="D46" s="134">
        <f>SUMPRODUCT(-(Diário!$E$5:$E$2005='Analítico Cx.'!$B46),-(Diário!$O$5:$O$2005=D$1),(Diário!$F$5:$F$2005))</f>
        <v>0</v>
      </c>
      <c r="E46" s="134">
        <f>SUMPRODUCT(-(Diário!$E$5:$E$2005='Analítico Cx.'!$B46),-(Diário!$O$5:$O$2005=E$1),(Diário!$F$5:$F$2005))</f>
        <v>0</v>
      </c>
      <c r="F46" s="134">
        <f>SUMPRODUCT(-(Diário!$E$5:$E$2005='Analítico Cx.'!$B46),-(Diário!$O$5:$O$2005=F$1),(Diário!$F$5:$F$2005))</f>
        <v>0</v>
      </c>
      <c r="G46" s="134">
        <f>SUMPRODUCT(-(Diário!$E$5:$E$2005='Analítico Cx.'!$B46),-(Diário!$O$5:$O$2005=G$1),(Diário!$F$5:$F$2005))</f>
        <v>0</v>
      </c>
      <c r="H46" s="134">
        <f>SUMPRODUCT(-(Diário!$E$5:$E$2005='Analítico Cx.'!$B46),-(Diário!$O$5:$O$2005=H$1),(Diário!$F$5:$F$2005))</f>
        <v>0</v>
      </c>
      <c r="I46" s="134">
        <f>SUMPRODUCT(-(Diário!$E$5:$E$2005='Analítico Cx.'!$B46),-(Diário!$O$5:$O$2005=I$1),(Diário!$F$5:$F$2005))</f>
        <v>0</v>
      </c>
      <c r="J46" s="134">
        <f>SUMPRODUCT(-(Diário!$E$5:$E$2005='Analítico Cx.'!$B46),-(Diário!$O$5:$O$2005=J$1),(Diário!$F$5:$F$2005))</f>
        <v>0</v>
      </c>
      <c r="K46" s="134">
        <f>SUMPRODUCT(-(Diário!$E$5:$E$2005='Analítico Cx.'!$B46),-(Diário!$O$5:$O$2005=K$1),(Diário!$F$5:$F$2005))</f>
        <v>0</v>
      </c>
      <c r="L46" s="134">
        <f>SUMPRODUCT(-(Diário!$E$5:$E$2005='Analítico Cx.'!$B46),-(Diário!$O$5:$O$2005=L$1),(Diário!$F$5:$F$2005))</f>
        <v>0</v>
      </c>
      <c r="M46" s="134">
        <f>SUMPRODUCT(-(Diário!$E$5:$E$2005='Analítico Cx.'!$B46),-(Diário!$O$5:$O$2005=M$1),(Diário!$F$5:$F$2005))</f>
        <v>0</v>
      </c>
      <c r="N46" s="134">
        <f>SUMPRODUCT(-(Diário!$E$5:$E$2005='Analítico Cx.'!$B46),-(Diário!$O$5:$O$2005=N$1),(Diário!$F$5:$F$2005))</f>
        <v>0</v>
      </c>
      <c r="O46" s="135">
        <f t="shared" si="10"/>
        <v>0</v>
      </c>
      <c r="P46" s="136">
        <f t="shared" si="11"/>
        <v>0</v>
      </c>
    </row>
    <row r="47" spans="1:26" ht="23.25" customHeight="1" x14ac:dyDescent="0.2">
      <c r="A47" s="156"/>
      <c r="B47" s="157" t="s">
        <v>141</v>
      </c>
      <c r="C47" s="158">
        <f t="shared" ref="C47:O47" si="12">SUBTOTAL(109,C35:C46)</f>
        <v>76613.38</v>
      </c>
      <c r="D47" s="158">
        <f t="shared" si="12"/>
        <v>38333.4</v>
      </c>
      <c r="E47" s="158">
        <f t="shared" si="12"/>
        <v>38888.18</v>
      </c>
      <c r="F47" s="158">
        <f t="shared" si="12"/>
        <v>0</v>
      </c>
      <c r="G47" s="158">
        <f t="shared" si="12"/>
        <v>0</v>
      </c>
      <c r="H47" s="158">
        <f t="shared" si="12"/>
        <v>0</v>
      </c>
      <c r="I47" s="158">
        <f t="shared" si="12"/>
        <v>0</v>
      </c>
      <c r="J47" s="158">
        <f t="shared" si="12"/>
        <v>0</v>
      </c>
      <c r="K47" s="158">
        <f t="shared" si="12"/>
        <v>0</v>
      </c>
      <c r="L47" s="158">
        <f t="shared" si="12"/>
        <v>0</v>
      </c>
      <c r="M47" s="158">
        <f t="shared" si="12"/>
        <v>0</v>
      </c>
      <c r="N47" s="158">
        <f t="shared" si="12"/>
        <v>0</v>
      </c>
      <c r="O47" s="158">
        <f t="shared" si="12"/>
        <v>153834.96</v>
      </c>
      <c r="P47" s="164">
        <f t="shared" si="11"/>
        <v>0.11818096209184575</v>
      </c>
    </row>
    <row r="48" spans="1:26" ht="23.25" customHeight="1" x14ac:dyDescent="0.2">
      <c r="A48" s="130" t="s">
        <v>83</v>
      </c>
      <c r="B48" s="153" t="s">
        <v>84</v>
      </c>
      <c r="C48" s="161"/>
      <c r="D48" s="161"/>
      <c r="E48" s="161"/>
      <c r="F48" s="161"/>
      <c r="G48" s="161"/>
      <c r="H48" s="161"/>
      <c r="I48" s="161"/>
      <c r="J48" s="161"/>
      <c r="K48" s="161"/>
      <c r="L48" s="161"/>
      <c r="M48" s="161"/>
      <c r="N48" s="161"/>
      <c r="O48" s="161"/>
      <c r="P48" s="136">
        <f t="shared" si="11"/>
        <v>0</v>
      </c>
    </row>
    <row r="49" spans="1:26" ht="23.25" customHeight="1" x14ac:dyDescent="0.2">
      <c r="A49" s="165" t="s">
        <v>142</v>
      </c>
      <c r="B49" s="84" t="s">
        <v>143</v>
      </c>
      <c r="C49" s="134">
        <f>SUMPRODUCT(-(Diário!$E$5:$E$2005='Analítico Cx.'!$B49),-(Diário!$O$5:$O$2005=C$1),(Diário!$F$5:$F$2005))</f>
        <v>3390.0000000000005</v>
      </c>
      <c r="D49" s="134">
        <f>SUMPRODUCT(-(Diário!$E$5:$E$2005='Analítico Cx.'!$B49),-(Diário!$O$5:$O$2005=D$1),(Diário!$F$5:$F$2005))</f>
        <v>1345.6299999999999</v>
      </c>
      <c r="E49" s="134">
        <f>SUMPRODUCT(-(Diário!$E$5:$E$2005='Analítico Cx.'!$B49),-(Diário!$O$5:$O$2005=E$1),(Diário!$F$5:$F$2005))</f>
        <v>0</v>
      </c>
      <c r="F49" s="134">
        <f>SUMPRODUCT(-(Diário!$E$5:$E$2005='Analítico Cx.'!$B49),-(Diário!$O$5:$O$2005=F$1),(Diário!$F$5:$F$2005))</f>
        <v>0</v>
      </c>
      <c r="G49" s="134">
        <f>SUMPRODUCT(-(Diário!$E$5:$E$2005='Analítico Cx.'!$B49),-(Diário!$O$5:$O$2005=G$1),(Diário!$F$5:$F$2005))</f>
        <v>0</v>
      </c>
      <c r="H49" s="134">
        <f>SUMPRODUCT(-(Diário!$E$5:$E$2005='Analítico Cx.'!$B49),-(Diário!$O$5:$O$2005=H$1),(Diário!$F$5:$F$2005))</f>
        <v>0</v>
      </c>
      <c r="I49" s="134">
        <f>SUMPRODUCT(-(Diário!$E$5:$E$2005='Analítico Cx.'!$B49),-(Diário!$O$5:$O$2005=I$1),(Diário!$F$5:$F$2005))</f>
        <v>0</v>
      </c>
      <c r="J49" s="134">
        <f>SUMPRODUCT(-(Diário!$E$5:$E$2005='Analítico Cx.'!$B49),-(Diário!$O$5:$O$2005=J$1),(Diário!$F$5:$F$2005))</f>
        <v>0</v>
      </c>
      <c r="K49" s="134">
        <f>SUMPRODUCT(-(Diário!$E$5:$E$2005='Analítico Cx.'!$B49),-(Diário!$O$5:$O$2005=K$1),(Diário!$F$5:$F$2005))</f>
        <v>0</v>
      </c>
      <c r="L49" s="134">
        <f>SUMPRODUCT(-(Diário!$E$5:$E$2005='Analítico Cx.'!$B49),-(Diário!$O$5:$O$2005=L$1),(Diário!$F$5:$F$2005))</f>
        <v>0</v>
      </c>
      <c r="M49" s="134">
        <f>SUMPRODUCT(-(Diário!$E$5:$E$2005='Analítico Cx.'!$B49),-(Diário!$O$5:$O$2005=M$1),(Diário!$F$5:$F$2005))</f>
        <v>0</v>
      </c>
      <c r="N49" s="134">
        <f>SUMPRODUCT(-(Diário!$E$5:$E$2005='Analítico Cx.'!$B49),-(Diário!$O$5:$O$2005=N$1),(Diário!$F$5:$F$2005))</f>
        <v>0</v>
      </c>
      <c r="O49" s="135">
        <f t="shared" ref="O49:O55" si="13">SUM(C49:N49)</f>
        <v>4735.63</v>
      </c>
      <c r="P49" s="136">
        <f t="shared" si="11"/>
        <v>3.6380632173012399E-3</v>
      </c>
    </row>
    <row r="50" spans="1:26" ht="23.25" customHeight="1" x14ac:dyDescent="0.2">
      <c r="A50" s="165" t="s">
        <v>144</v>
      </c>
      <c r="B50" s="84" t="s">
        <v>145</v>
      </c>
      <c r="C50" s="134">
        <f>SUMPRODUCT(-(Diário!$E$5:$E$2005='Analítico Cx.'!$B50),-(Diário!$O$5:$O$2005=C$1),(Diário!$F$5:$F$2005))</f>
        <v>0</v>
      </c>
      <c r="D50" s="134">
        <f>SUMPRODUCT(-(Diário!$E$5:$E$2005='Analítico Cx.'!$B50),-(Diário!$O$5:$O$2005=D$1),(Diário!$F$5:$F$2005))</f>
        <v>0</v>
      </c>
      <c r="E50" s="134">
        <f>SUMPRODUCT(-(Diário!$E$5:$E$2005='Analítico Cx.'!$B50),-(Diário!$O$5:$O$2005=E$1),(Diário!$F$5:$F$2005))</f>
        <v>0</v>
      </c>
      <c r="F50" s="134">
        <f>SUMPRODUCT(-(Diário!$E$5:$E$2005='Analítico Cx.'!$B50),-(Diário!$O$5:$O$2005=F$1),(Diário!$F$5:$F$2005))</f>
        <v>0</v>
      </c>
      <c r="G50" s="134">
        <f>SUMPRODUCT(-(Diário!$E$5:$E$2005='Analítico Cx.'!$B50),-(Diário!$O$5:$O$2005=G$1),(Diário!$F$5:$F$2005))</f>
        <v>0</v>
      </c>
      <c r="H50" s="134">
        <f>SUMPRODUCT(-(Diário!$E$5:$E$2005='Analítico Cx.'!$B50),-(Diário!$O$5:$O$2005=H$1),(Diário!$F$5:$F$2005))</f>
        <v>0</v>
      </c>
      <c r="I50" s="134">
        <f>SUMPRODUCT(-(Diário!$E$5:$E$2005='Analítico Cx.'!$B50),-(Diário!$O$5:$O$2005=I$1),(Diário!$F$5:$F$2005))</f>
        <v>0</v>
      </c>
      <c r="J50" s="134">
        <f>SUMPRODUCT(-(Diário!$E$5:$E$2005='Analítico Cx.'!$B50),-(Diário!$O$5:$O$2005=J$1),(Diário!$F$5:$F$2005))</f>
        <v>0</v>
      </c>
      <c r="K50" s="134">
        <f>SUMPRODUCT(-(Diário!$E$5:$E$2005='Analítico Cx.'!$B50),-(Diário!$O$5:$O$2005=K$1),(Diário!$F$5:$F$2005))</f>
        <v>0</v>
      </c>
      <c r="L50" s="134">
        <f>SUMPRODUCT(-(Diário!$E$5:$E$2005='Analítico Cx.'!$B50),-(Diário!$O$5:$O$2005=L$1),(Diário!$F$5:$F$2005))</f>
        <v>0</v>
      </c>
      <c r="M50" s="134">
        <f>SUMPRODUCT(-(Diário!$E$5:$E$2005='Analítico Cx.'!$B50),-(Diário!$O$5:$O$2005=M$1),(Diário!$F$5:$F$2005))</f>
        <v>0</v>
      </c>
      <c r="N50" s="134">
        <f>SUMPRODUCT(-(Diário!$E$5:$E$2005='Analítico Cx.'!$B50),-(Diário!$O$5:$O$2005=N$1),(Diário!$F$5:$F$2005))</f>
        <v>0</v>
      </c>
      <c r="O50" s="135">
        <f t="shared" si="13"/>
        <v>0</v>
      </c>
      <c r="P50" s="136">
        <f t="shared" si="11"/>
        <v>0</v>
      </c>
    </row>
    <row r="51" spans="1:26" ht="23.25" customHeight="1" x14ac:dyDescent="0.2">
      <c r="A51" s="165" t="s">
        <v>146</v>
      </c>
      <c r="B51" s="84" t="s">
        <v>147</v>
      </c>
      <c r="C51" s="134">
        <f>SUMPRODUCT(-(Diário!$E$5:$E$2005='Analítico Cx.'!$B51),-(Diário!$O$5:$O$2005=C$1),(Diário!$F$5:$F$2005))</f>
        <v>0</v>
      </c>
      <c r="D51" s="134">
        <f>SUMPRODUCT(-(Diário!$E$5:$E$2005='Analítico Cx.'!$B51),-(Diário!$O$5:$O$2005=D$1),(Diário!$F$5:$F$2005))</f>
        <v>0</v>
      </c>
      <c r="E51" s="134">
        <f>SUMPRODUCT(-(Diário!$E$5:$E$2005='Analítico Cx.'!$B51),-(Diário!$O$5:$O$2005=E$1),(Diário!$F$5:$F$2005))</f>
        <v>0</v>
      </c>
      <c r="F51" s="134">
        <f>SUMPRODUCT(-(Diário!$E$5:$E$2005='Analítico Cx.'!$B51),-(Diário!$O$5:$O$2005=F$1),(Diário!$F$5:$F$2005))</f>
        <v>0</v>
      </c>
      <c r="G51" s="134">
        <f>SUMPRODUCT(-(Diário!$E$5:$E$2005='Analítico Cx.'!$B51),-(Diário!$O$5:$O$2005=G$1),(Diário!$F$5:$F$2005))</f>
        <v>0</v>
      </c>
      <c r="H51" s="134">
        <f>SUMPRODUCT(-(Diário!$E$5:$E$2005='Analítico Cx.'!$B51),-(Diário!$O$5:$O$2005=H$1),(Diário!$F$5:$F$2005))</f>
        <v>0</v>
      </c>
      <c r="I51" s="134">
        <f>SUMPRODUCT(-(Diário!$E$5:$E$2005='Analítico Cx.'!$B51),-(Diário!$O$5:$O$2005=I$1),(Diário!$F$5:$F$2005))</f>
        <v>0</v>
      </c>
      <c r="J51" s="134">
        <f>SUMPRODUCT(-(Diário!$E$5:$E$2005='Analítico Cx.'!$B51),-(Diário!$O$5:$O$2005=J$1),(Diário!$F$5:$F$2005))</f>
        <v>0</v>
      </c>
      <c r="K51" s="134">
        <f>SUMPRODUCT(-(Diário!$E$5:$E$2005='Analítico Cx.'!$B51),-(Diário!$O$5:$O$2005=K$1),(Diário!$F$5:$F$2005))</f>
        <v>0</v>
      </c>
      <c r="L51" s="134">
        <f>SUMPRODUCT(-(Diário!$E$5:$E$2005='Analítico Cx.'!$B51),-(Diário!$O$5:$O$2005=L$1),(Diário!$F$5:$F$2005))</f>
        <v>0</v>
      </c>
      <c r="M51" s="134">
        <f>SUMPRODUCT(-(Diário!$E$5:$E$2005='Analítico Cx.'!$B51),-(Diário!$O$5:$O$2005=M$1),(Diário!$F$5:$F$2005))</f>
        <v>0</v>
      </c>
      <c r="N51" s="134">
        <f>SUMPRODUCT(-(Diário!$E$5:$E$2005='Analítico Cx.'!$B51),-(Diário!$O$5:$O$2005=N$1),(Diário!$F$5:$F$2005))</f>
        <v>0</v>
      </c>
      <c r="O51" s="135">
        <f t="shared" si="13"/>
        <v>0</v>
      </c>
      <c r="P51" s="136">
        <f t="shared" si="11"/>
        <v>0</v>
      </c>
    </row>
    <row r="52" spans="1:26" ht="23.25" customHeight="1" x14ac:dyDescent="0.2">
      <c r="A52" s="165" t="s">
        <v>148</v>
      </c>
      <c r="B52" s="84" t="s">
        <v>149</v>
      </c>
      <c r="C52" s="134">
        <f>SUMPRODUCT(-(Diário!$E$5:$E$2005='Analítico Cx.'!$B52),-(Diário!$O$5:$O$2005=C$1),(Diário!$F$5:$F$2005))</f>
        <v>0</v>
      </c>
      <c r="D52" s="134">
        <f>SUMPRODUCT(-(Diário!$E$5:$E$2005='Analítico Cx.'!$B52),-(Diário!$O$5:$O$2005=D$1),(Diário!$F$5:$F$2005))</f>
        <v>0</v>
      </c>
      <c r="E52" s="134">
        <f>SUMPRODUCT(-(Diário!$E$5:$E$2005='Analítico Cx.'!$B52),-(Diário!$O$5:$O$2005=E$1),(Diário!$F$5:$F$2005))</f>
        <v>0</v>
      </c>
      <c r="F52" s="134">
        <f>SUMPRODUCT(-(Diário!$E$5:$E$2005='Analítico Cx.'!$B52),-(Diário!$O$5:$O$2005=F$1),(Diário!$F$5:$F$2005))</f>
        <v>0</v>
      </c>
      <c r="G52" s="134">
        <f>SUMPRODUCT(-(Diário!$E$5:$E$2005='Analítico Cx.'!$B52),-(Diário!$O$5:$O$2005=G$1),(Diário!$F$5:$F$2005))</f>
        <v>0</v>
      </c>
      <c r="H52" s="134">
        <f>SUMPRODUCT(-(Diário!$E$5:$E$2005='Analítico Cx.'!$B52),-(Diário!$O$5:$O$2005=H$1),(Diário!$F$5:$F$2005))</f>
        <v>0</v>
      </c>
      <c r="I52" s="134">
        <f>SUMPRODUCT(-(Diário!$E$5:$E$2005='Analítico Cx.'!$B52),-(Diário!$O$5:$O$2005=I$1),(Diário!$F$5:$F$2005))</f>
        <v>0</v>
      </c>
      <c r="J52" s="134">
        <f>SUMPRODUCT(-(Diário!$E$5:$E$2005='Analítico Cx.'!$B52),-(Diário!$O$5:$O$2005=J$1),(Diário!$F$5:$F$2005))</f>
        <v>0</v>
      </c>
      <c r="K52" s="134">
        <f>SUMPRODUCT(-(Diário!$E$5:$E$2005='Analítico Cx.'!$B52),-(Diário!$O$5:$O$2005=K$1),(Diário!$F$5:$F$2005))</f>
        <v>0</v>
      </c>
      <c r="L52" s="134">
        <f>SUMPRODUCT(-(Diário!$E$5:$E$2005='Analítico Cx.'!$B52),-(Diário!$O$5:$O$2005=L$1),(Diário!$F$5:$F$2005))</f>
        <v>0</v>
      </c>
      <c r="M52" s="134">
        <f>SUMPRODUCT(-(Diário!$E$5:$E$2005='Analítico Cx.'!$B52),-(Diário!$O$5:$O$2005=M$1),(Diário!$F$5:$F$2005))</f>
        <v>0</v>
      </c>
      <c r="N52" s="134">
        <f>SUMPRODUCT(-(Diário!$E$5:$E$2005='Analítico Cx.'!$B52),-(Diário!$O$5:$O$2005=N$1),(Diário!$F$5:$F$2005))</f>
        <v>0</v>
      </c>
      <c r="O52" s="135">
        <f t="shared" si="13"/>
        <v>0</v>
      </c>
      <c r="P52" s="136">
        <f t="shared" si="11"/>
        <v>0</v>
      </c>
    </row>
    <row r="53" spans="1:26" ht="23.25" customHeight="1" x14ac:dyDescent="0.2">
      <c r="A53" s="165" t="s">
        <v>150</v>
      </c>
      <c r="B53" s="84" t="s">
        <v>151</v>
      </c>
      <c r="C53" s="134">
        <f>SUMPRODUCT(-(Diário!$E$5:$E$2005='Analítico Cx.'!$B53),-(Diário!$O$5:$O$2005=C$1),(Diário!$F$5:$F$2005))</f>
        <v>0</v>
      </c>
      <c r="D53" s="134">
        <f>SUMPRODUCT(-(Diário!$E$5:$E$2005='Analítico Cx.'!$B53),-(Diário!$O$5:$O$2005=D$1),(Diário!$F$5:$F$2005))</f>
        <v>0</v>
      </c>
      <c r="E53" s="134">
        <f>SUMPRODUCT(-(Diário!$E$5:$E$2005='Analítico Cx.'!$B53),-(Diário!$O$5:$O$2005=E$1),(Diário!$F$5:$F$2005))</f>
        <v>0</v>
      </c>
      <c r="F53" s="134">
        <f>SUMPRODUCT(-(Diário!$E$5:$E$2005='Analítico Cx.'!$B53),-(Diário!$O$5:$O$2005=F$1),(Diário!$F$5:$F$2005))</f>
        <v>0</v>
      </c>
      <c r="G53" s="134">
        <f>SUMPRODUCT(-(Diário!$E$5:$E$2005='Analítico Cx.'!$B53),-(Diário!$O$5:$O$2005=G$1),(Diário!$F$5:$F$2005))</f>
        <v>0</v>
      </c>
      <c r="H53" s="134">
        <f>SUMPRODUCT(-(Diário!$E$5:$E$2005='Analítico Cx.'!$B53),-(Diário!$O$5:$O$2005=H$1),(Diário!$F$5:$F$2005))</f>
        <v>0</v>
      </c>
      <c r="I53" s="134">
        <f>SUMPRODUCT(-(Diário!$E$5:$E$2005='Analítico Cx.'!$B53),-(Diário!$O$5:$O$2005=I$1),(Diário!$F$5:$F$2005))</f>
        <v>0</v>
      </c>
      <c r="J53" s="134">
        <f>SUMPRODUCT(-(Diário!$E$5:$E$2005='Analítico Cx.'!$B53),-(Diário!$O$5:$O$2005=J$1),(Diário!$F$5:$F$2005))</f>
        <v>0</v>
      </c>
      <c r="K53" s="134">
        <f>SUMPRODUCT(-(Diário!$E$5:$E$2005='Analítico Cx.'!$B53),-(Diário!$O$5:$O$2005=K$1),(Diário!$F$5:$F$2005))</f>
        <v>0</v>
      </c>
      <c r="L53" s="134">
        <f>SUMPRODUCT(-(Diário!$E$5:$E$2005='Analítico Cx.'!$B53),-(Diário!$O$5:$O$2005=L$1),(Diário!$F$5:$F$2005))</f>
        <v>0</v>
      </c>
      <c r="M53" s="134">
        <f>SUMPRODUCT(-(Diário!$E$5:$E$2005='Analítico Cx.'!$B53),-(Diário!$O$5:$O$2005=M$1),(Diário!$F$5:$F$2005))</f>
        <v>0</v>
      </c>
      <c r="N53" s="134">
        <f>SUMPRODUCT(-(Diário!$E$5:$E$2005='Analítico Cx.'!$B53),-(Diário!$O$5:$O$2005=N$1),(Diário!$F$5:$F$2005))</f>
        <v>0</v>
      </c>
      <c r="O53" s="135">
        <f t="shared" si="13"/>
        <v>0</v>
      </c>
      <c r="P53" s="136">
        <f t="shared" si="11"/>
        <v>0</v>
      </c>
    </row>
    <row r="54" spans="1:26" ht="23.25" customHeight="1" x14ac:dyDescent="0.2">
      <c r="A54" s="165" t="s">
        <v>152</v>
      </c>
      <c r="B54" s="84" t="s">
        <v>153</v>
      </c>
      <c r="C54" s="134">
        <f>SUMPRODUCT(-(Diário!$E$5:$E$2005='Analítico Cx.'!$B54),-(Diário!$O$5:$O$2005=C$1),(Diário!$F$5:$F$2005))</f>
        <v>0</v>
      </c>
      <c r="D54" s="134">
        <f>SUMPRODUCT(-(Diário!$E$5:$E$2005='Analítico Cx.'!$B54),-(Diário!$O$5:$O$2005=D$1),(Diário!$F$5:$F$2005))</f>
        <v>0</v>
      </c>
      <c r="E54" s="134">
        <f>SUMPRODUCT(-(Diário!$E$5:$E$2005='Analítico Cx.'!$B54),-(Diário!$O$5:$O$2005=E$1),(Diário!$F$5:$F$2005))</f>
        <v>0</v>
      </c>
      <c r="F54" s="134">
        <f>SUMPRODUCT(-(Diário!$E$5:$E$2005='Analítico Cx.'!$B54),-(Diário!$O$5:$O$2005=F$1),(Diário!$F$5:$F$2005))</f>
        <v>0</v>
      </c>
      <c r="G54" s="134">
        <f>SUMPRODUCT(-(Diário!$E$5:$E$2005='Analítico Cx.'!$B54),-(Diário!$O$5:$O$2005=G$1),(Diário!$F$5:$F$2005))</f>
        <v>0</v>
      </c>
      <c r="H54" s="134">
        <f>SUMPRODUCT(-(Diário!$E$5:$E$2005='Analítico Cx.'!$B54),-(Diário!$O$5:$O$2005=H$1),(Diário!$F$5:$F$2005))</f>
        <v>0</v>
      </c>
      <c r="I54" s="134">
        <f>SUMPRODUCT(-(Diário!$E$5:$E$2005='Analítico Cx.'!$B54),-(Diário!$O$5:$O$2005=I$1),(Diário!$F$5:$F$2005))</f>
        <v>0</v>
      </c>
      <c r="J54" s="134">
        <f>SUMPRODUCT(-(Diário!$E$5:$E$2005='Analítico Cx.'!$B54),-(Diário!$O$5:$O$2005=J$1),(Diário!$F$5:$F$2005))</f>
        <v>0</v>
      </c>
      <c r="K54" s="134">
        <f>SUMPRODUCT(-(Diário!$E$5:$E$2005='Analítico Cx.'!$B54),-(Diário!$O$5:$O$2005=K$1),(Diário!$F$5:$F$2005))</f>
        <v>0</v>
      </c>
      <c r="L54" s="134">
        <f>SUMPRODUCT(-(Diário!$E$5:$E$2005='Analítico Cx.'!$B54),-(Diário!$O$5:$O$2005=L$1),(Diário!$F$5:$F$2005))</f>
        <v>0</v>
      </c>
      <c r="M54" s="134">
        <f>SUMPRODUCT(-(Diário!$E$5:$E$2005='Analítico Cx.'!$B54),-(Diário!$O$5:$O$2005=M$1),(Diário!$F$5:$F$2005))</f>
        <v>0</v>
      </c>
      <c r="N54" s="134">
        <f>SUMPRODUCT(-(Diário!$E$5:$E$2005='Analítico Cx.'!$B54),-(Diário!$O$5:$O$2005=N$1),(Diário!$F$5:$F$2005))</f>
        <v>0</v>
      </c>
      <c r="O54" s="135">
        <f t="shared" si="13"/>
        <v>0</v>
      </c>
      <c r="P54" s="136">
        <f t="shared" si="11"/>
        <v>0</v>
      </c>
    </row>
    <row r="55" spans="1:26" ht="23.25" customHeight="1" x14ac:dyDescent="0.2">
      <c r="A55" s="165" t="s">
        <v>154</v>
      </c>
      <c r="B55" s="166" t="s">
        <v>155</v>
      </c>
      <c r="C55" s="134">
        <f>SUMPRODUCT(-(Diário!$E$5:$E$2005='Analítico Cx.'!$B55),-(Diário!$O$5:$O$2005=C$1),(Diário!$F$5:$F$2005))</f>
        <v>0</v>
      </c>
      <c r="D55" s="134">
        <f>SUMPRODUCT(-(Diário!$E$5:$E$2005='Analítico Cx.'!$B55),-(Diário!$O$5:$O$2005=D$1),(Diário!$F$5:$F$2005))</f>
        <v>0</v>
      </c>
      <c r="E55" s="134">
        <f>SUMPRODUCT(-(Diário!$E$5:$E$2005='Analítico Cx.'!$B55),-(Diário!$O$5:$O$2005=E$1),(Diário!$F$5:$F$2005))</f>
        <v>0</v>
      </c>
      <c r="F55" s="134">
        <f>SUMPRODUCT(-(Diário!$E$5:$E$2005='Analítico Cx.'!$B55),-(Diário!$O$5:$O$2005=F$1),(Diário!$F$5:$F$2005))</f>
        <v>0</v>
      </c>
      <c r="G55" s="134">
        <f>SUMPRODUCT(-(Diário!$E$5:$E$2005='Analítico Cx.'!$B55),-(Diário!$O$5:$O$2005=G$1),(Diário!$F$5:$F$2005))</f>
        <v>0</v>
      </c>
      <c r="H55" s="134">
        <f>SUMPRODUCT(-(Diário!$E$5:$E$2005='Analítico Cx.'!$B55),-(Diário!$O$5:$O$2005=H$1),(Diário!$F$5:$F$2005))</f>
        <v>0</v>
      </c>
      <c r="I55" s="134">
        <f>SUMPRODUCT(-(Diário!$E$5:$E$2005='Analítico Cx.'!$B55),-(Diário!$O$5:$O$2005=I$1),(Diário!$F$5:$F$2005))</f>
        <v>0</v>
      </c>
      <c r="J55" s="134">
        <f>SUMPRODUCT(-(Diário!$E$5:$E$2005='Analítico Cx.'!$B55),-(Diário!$O$5:$O$2005=J$1),(Diário!$F$5:$F$2005))</f>
        <v>0</v>
      </c>
      <c r="K55" s="134">
        <f>SUMPRODUCT(-(Diário!$E$5:$E$2005='Analítico Cx.'!$B55),-(Diário!$O$5:$O$2005=K$1),(Diário!$F$5:$F$2005))</f>
        <v>0</v>
      </c>
      <c r="L55" s="134">
        <f>SUMPRODUCT(-(Diário!$E$5:$E$2005='Analítico Cx.'!$B55),-(Diário!$O$5:$O$2005=L$1),(Diário!$F$5:$F$2005))</f>
        <v>0</v>
      </c>
      <c r="M55" s="134">
        <f>SUMPRODUCT(-(Diário!$E$5:$E$2005='Analítico Cx.'!$B55),-(Diário!$O$5:$O$2005=M$1),(Diário!$F$5:$F$2005))</f>
        <v>0</v>
      </c>
      <c r="N55" s="134">
        <f>SUMPRODUCT(-(Diário!$E$5:$E$2005='Analítico Cx.'!$B55),-(Diário!$O$5:$O$2005=N$1),(Diário!$F$5:$F$2005))</f>
        <v>0</v>
      </c>
      <c r="O55" s="167">
        <f t="shared" si="13"/>
        <v>0</v>
      </c>
      <c r="P55" s="136">
        <f t="shared" si="11"/>
        <v>0</v>
      </c>
    </row>
    <row r="56" spans="1:26" ht="23.25" customHeight="1" x14ac:dyDescent="0.2">
      <c r="A56" s="156"/>
      <c r="B56" s="157" t="s">
        <v>156</v>
      </c>
      <c r="C56" s="158">
        <f t="shared" ref="C56:O56" si="14">SUBTOTAL(109,C49:C55)</f>
        <v>3390.0000000000005</v>
      </c>
      <c r="D56" s="158">
        <f t="shared" si="14"/>
        <v>1345.6299999999999</v>
      </c>
      <c r="E56" s="158">
        <f t="shared" si="14"/>
        <v>0</v>
      </c>
      <c r="F56" s="158">
        <f t="shared" si="14"/>
        <v>0</v>
      </c>
      <c r="G56" s="158">
        <f t="shared" si="14"/>
        <v>0</v>
      </c>
      <c r="H56" s="158">
        <f t="shared" si="14"/>
        <v>0</v>
      </c>
      <c r="I56" s="158">
        <f t="shared" si="14"/>
        <v>0</v>
      </c>
      <c r="J56" s="158">
        <f t="shared" si="14"/>
        <v>0</v>
      </c>
      <c r="K56" s="158">
        <f t="shared" si="14"/>
        <v>0</v>
      </c>
      <c r="L56" s="158">
        <f t="shared" si="14"/>
        <v>0</v>
      </c>
      <c r="M56" s="158">
        <f t="shared" si="14"/>
        <v>0</v>
      </c>
      <c r="N56" s="158">
        <f t="shared" si="14"/>
        <v>0</v>
      </c>
      <c r="O56" s="158">
        <f t="shared" si="14"/>
        <v>4735.63</v>
      </c>
      <c r="P56" s="159">
        <f t="shared" si="11"/>
        <v>3.6380632173012399E-3</v>
      </c>
    </row>
    <row r="57" spans="1:26" ht="23.25" customHeight="1" x14ac:dyDescent="0.2">
      <c r="A57" s="145"/>
      <c r="B57" s="168" t="s">
        <v>157</v>
      </c>
      <c r="C57" s="169">
        <f t="shared" ref="C57:O57" si="15">SUBTOTAL(109,C23:C56)</f>
        <v>157840.4</v>
      </c>
      <c r="D57" s="169">
        <f t="shared" si="15"/>
        <v>113686.21000000002</v>
      </c>
      <c r="E57" s="169">
        <f t="shared" si="15"/>
        <v>115181.46</v>
      </c>
      <c r="F57" s="169">
        <f t="shared" si="15"/>
        <v>0</v>
      </c>
      <c r="G57" s="169">
        <f t="shared" si="15"/>
        <v>0</v>
      </c>
      <c r="H57" s="169">
        <f t="shared" si="15"/>
        <v>0</v>
      </c>
      <c r="I57" s="169">
        <f t="shared" si="15"/>
        <v>0</v>
      </c>
      <c r="J57" s="169">
        <f t="shared" si="15"/>
        <v>0</v>
      </c>
      <c r="K57" s="169">
        <f t="shared" si="15"/>
        <v>0</v>
      </c>
      <c r="L57" s="169">
        <f t="shared" si="15"/>
        <v>0</v>
      </c>
      <c r="M57" s="169">
        <f t="shared" si="15"/>
        <v>0</v>
      </c>
      <c r="N57" s="169">
        <f t="shared" si="15"/>
        <v>0</v>
      </c>
      <c r="O57" s="169">
        <f t="shared" si="15"/>
        <v>386708.07000000007</v>
      </c>
      <c r="P57" s="170">
        <f t="shared" si="11"/>
        <v>0.29708157210351172</v>
      </c>
    </row>
    <row r="58" spans="1:26" ht="23.25" customHeight="1" x14ac:dyDescent="0.2">
      <c r="A58" s="171" t="s">
        <v>86</v>
      </c>
      <c r="B58" s="97" t="s">
        <v>87</v>
      </c>
      <c r="C58" s="172"/>
      <c r="D58" s="172"/>
      <c r="E58" s="172"/>
      <c r="F58" s="172"/>
      <c r="G58" s="172"/>
      <c r="H58" s="172"/>
      <c r="I58" s="172"/>
      <c r="J58" s="172"/>
      <c r="K58" s="172"/>
      <c r="L58" s="172"/>
      <c r="M58" s="172"/>
      <c r="N58" s="172"/>
      <c r="O58" s="172"/>
      <c r="P58" s="129"/>
    </row>
    <row r="59" spans="1:26" ht="23.25" customHeight="1" x14ac:dyDescent="0.2">
      <c r="A59" s="77" t="s">
        <v>158</v>
      </c>
      <c r="B59" s="84" t="s">
        <v>159</v>
      </c>
      <c r="C59" s="134">
        <f>SUMPRODUCT(-(Diário!$E$5:$E$2005='Analítico Cx.'!$B59),-(Diário!$O$5:$O$2005=C$1),(Diário!$F$5:$F$2005))</f>
        <v>0</v>
      </c>
      <c r="D59" s="134">
        <f>SUMPRODUCT(-(Diário!$E$5:$E$2005='Analítico Cx.'!$B59),-(Diário!$O$5:$O$2005=D$1),(Diário!$F$5:$F$2005))</f>
        <v>0</v>
      </c>
      <c r="E59" s="134">
        <f>SUMPRODUCT(-(Diário!$E$5:$E$2005='Analítico Cx.'!$B59),-(Diário!$O$5:$O$2005=E$1),(Diário!$F$5:$F$2005))</f>
        <v>0</v>
      </c>
      <c r="F59" s="134">
        <f>SUMPRODUCT(-(Diário!$E$5:$E$2005='Analítico Cx.'!$B59),-(Diário!$O$5:$O$2005=F$1),(Diário!$F$5:$F$2005))</f>
        <v>0</v>
      </c>
      <c r="G59" s="134">
        <f>SUMPRODUCT(-(Diário!$E$5:$E$2005='Analítico Cx.'!$B59),-(Diário!$O$5:$O$2005=G$1),(Diário!$F$5:$F$2005))</f>
        <v>0</v>
      </c>
      <c r="H59" s="134">
        <f>SUMPRODUCT(-(Diário!$E$5:$E$2005='Analítico Cx.'!$B59),-(Diário!$O$5:$O$2005=H$1),(Diário!$F$5:$F$2005))</f>
        <v>0</v>
      </c>
      <c r="I59" s="134">
        <f>SUMPRODUCT(-(Diário!$E$5:$E$2005='Analítico Cx.'!$B59),-(Diário!$O$5:$O$2005=I$1),(Diário!$F$5:$F$2005))</f>
        <v>0</v>
      </c>
      <c r="J59" s="134">
        <f>SUMPRODUCT(-(Diário!$E$5:$E$2005='Analítico Cx.'!$B59),-(Diário!$O$5:$O$2005=J$1),(Diário!$F$5:$F$2005))</f>
        <v>0</v>
      </c>
      <c r="K59" s="134">
        <f>SUMPRODUCT(-(Diário!$E$5:$E$2005='Analítico Cx.'!$B59),-(Diário!$O$5:$O$2005=K$1),(Diário!$F$5:$F$2005))</f>
        <v>0</v>
      </c>
      <c r="L59" s="134">
        <f>SUMPRODUCT(-(Diário!$E$5:$E$2005='Analítico Cx.'!$B59),-(Diário!$O$5:$O$2005=L$1),(Diário!$F$5:$F$2005))</f>
        <v>0</v>
      </c>
      <c r="M59" s="134">
        <f>SUMPRODUCT(-(Diário!$E$5:$E$2005='Analítico Cx.'!$B59),-(Diário!$O$5:$O$2005=M$1),(Diário!$F$5:$F$2005))</f>
        <v>0</v>
      </c>
      <c r="N59" s="134">
        <f>SUMPRODUCT(-(Diário!$E$5:$E$2005='Analítico Cx.'!$B59),-(Diário!$O$5:$O$2005=N$1),(Diário!$F$5:$F$2005))</f>
        <v>0</v>
      </c>
      <c r="O59" s="135">
        <f t="shared" ref="O59:O127" si="16">SUM(C59:N59)</f>
        <v>0</v>
      </c>
      <c r="P59" s="136">
        <f t="shared" ref="P59:P128" si="17">IF($O$145=0,0,O59/$O$145)</f>
        <v>0</v>
      </c>
    </row>
    <row r="60" spans="1:26" ht="23.25" customHeight="1" x14ac:dyDescent="0.2">
      <c r="A60" s="77" t="s">
        <v>160</v>
      </c>
      <c r="B60" s="84" t="s">
        <v>161</v>
      </c>
      <c r="C60" s="134">
        <f>SUMPRODUCT(-(Diário!$E$5:$E$2005='Analítico Cx.'!$B60),-(Diário!$O$5:$O$2005=C$1),(Diário!$F$5:$F$2005))</f>
        <v>0</v>
      </c>
      <c r="D60" s="134">
        <f>SUMPRODUCT(-(Diário!$E$5:$E$2005='Analítico Cx.'!$B60),-(Diário!$O$5:$O$2005=D$1),(Diário!$F$5:$F$2005))</f>
        <v>0</v>
      </c>
      <c r="E60" s="134">
        <f>SUMPRODUCT(-(Diário!$E$5:$E$2005='Analítico Cx.'!$B60),-(Diário!$O$5:$O$2005=E$1),(Diário!$F$5:$F$2005))</f>
        <v>0</v>
      </c>
      <c r="F60" s="134">
        <f>SUMPRODUCT(-(Diário!$E$5:$E$2005='Analítico Cx.'!$B60),-(Diário!$O$5:$O$2005=F$1),(Diário!$F$5:$F$2005))</f>
        <v>0</v>
      </c>
      <c r="G60" s="134">
        <f>SUMPRODUCT(-(Diário!$E$5:$E$2005='Analítico Cx.'!$B60),-(Diário!$O$5:$O$2005=G$1),(Diário!$F$5:$F$2005))</f>
        <v>0</v>
      </c>
      <c r="H60" s="134">
        <f>SUMPRODUCT(-(Diário!$E$5:$E$2005='Analítico Cx.'!$B60),-(Diário!$O$5:$O$2005=H$1),(Diário!$F$5:$F$2005))</f>
        <v>0</v>
      </c>
      <c r="I60" s="134">
        <f>SUMPRODUCT(-(Diário!$E$5:$E$2005='Analítico Cx.'!$B60),-(Diário!$O$5:$O$2005=I$1),(Diário!$F$5:$F$2005))</f>
        <v>0</v>
      </c>
      <c r="J60" s="134">
        <f>SUMPRODUCT(-(Diário!$E$5:$E$2005='Analítico Cx.'!$B60),-(Diário!$O$5:$O$2005=J$1),(Diário!$F$5:$F$2005))</f>
        <v>0</v>
      </c>
      <c r="K60" s="134">
        <f>SUMPRODUCT(-(Diário!$E$5:$E$2005='Analítico Cx.'!$B60),-(Diário!$O$5:$O$2005=K$1),(Diário!$F$5:$F$2005))</f>
        <v>0</v>
      </c>
      <c r="L60" s="134">
        <f>SUMPRODUCT(-(Diário!$E$5:$E$2005='Analítico Cx.'!$B60),-(Diário!$O$5:$O$2005=L$1),(Diário!$F$5:$F$2005))</f>
        <v>0</v>
      </c>
      <c r="M60" s="134">
        <f>SUMPRODUCT(-(Diário!$E$5:$E$2005='Analítico Cx.'!$B60),-(Diário!$O$5:$O$2005=M$1),(Diário!$F$5:$F$2005))</f>
        <v>0</v>
      </c>
      <c r="N60" s="134">
        <f>SUMPRODUCT(-(Diário!$E$5:$E$2005='Analítico Cx.'!$B60),-(Diário!$O$5:$O$2005=N$1),(Diário!$F$5:$F$2005))</f>
        <v>0</v>
      </c>
      <c r="O60" s="135">
        <f t="shared" si="16"/>
        <v>0</v>
      </c>
      <c r="P60" s="136">
        <f t="shared" si="17"/>
        <v>0</v>
      </c>
    </row>
    <row r="61" spans="1:26" ht="23.25" customHeight="1" x14ac:dyDescent="0.2">
      <c r="A61" s="77" t="s">
        <v>162</v>
      </c>
      <c r="B61" s="84" t="s">
        <v>163</v>
      </c>
      <c r="C61" s="134">
        <f>SUMPRODUCT(-(Diário!$E$5:$E$2005='Analítico Cx.'!$B61),-(Diário!$O$5:$O$2005=C$1),(Diário!$F$5:$F$2005))</f>
        <v>0</v>
      </c>
      <c r="D61" s="134">
        <f>SUMPRODUCT(-(Diário!$E$5:$E$2005='Analítico Cx.'!$B61),-(Diário!$O$5:$O$2005=D$1),(Diário!$F$5:$F$2005))</f>
        <v>0</v>
      </c>
      <c r="E61" s="134">
        <f>SUMPRODUCT(-(Diário!$E$5:$E$2005='Analítico Cx.'!$B61),-(Diário!$O$5:$O$2005=E$1),(Diário!$F$5:$F$2005))</f>
        <v>0</v>
      </c>
      <c r="F61" s="134">
        <f>SUMPRODUCT(-(Diário!$E$5:$E$2005='Analítico Cx.'!$B61),-(Diário!$O$5:$O$2005=F$1),(Diário!$F$5:$F$2005))</f>
        <v>0</v>
      </c>
      <c r="G61" s="134">
        <f>SUMPRODUCT(-(Diário!$E$5:$E$2005='Analítico Cx.'!$B61),-(Diário!$O$5:$O$2005=G$1),(Diário!$F$5:$F$2005))</f>
        <v>0</v>
      </c>
      <c r="H61" s="134">
        <f>SUMPRODUCT(-(Diário!$E$5:$E$2005='Analítico Cx.'!$B61),-(Diário!$O$5:$O$2005=H$1),(Diário!$F$5:$F$2005))</f>
        <v>0</v>
      </c>
      <c r="I61" s="134">
        <f>SUMPRODUCT(-(Diário!$E$5:$E$2005='Analítico Cx.'!$B61),-(Diário!$O$5:$O$2005=I$1),(Diário!$F$5:$F$2005))</f>
        <v>0</v>
      </c>
      <c r="J61" s="134">
        <f>SUMPRODUCT(-(Diário!$E$5:$E$2005='Analítico Cx.'!$B61),-(Diário!$O$5:$O$2005=J$1),(Diário!$F$5:$F$2005))</f>
        <v>0</v>
      </c>
      <c r="K61" s="134">
        <f>SUMPRODUCT(-(Diário!$E$5:$E$2005='Analítico Cx.'!$B61),-(Diário!$O$5:$O$2005=K$1),(Diário!$F$5:$F$2005))</f>
        <v>0</v>
      </c>
      <c r="L61" s="134">
        <f>SUMPRODUCT(-(Diário!$E$5:$E$2005='Analítico Cx.'!$B61),-(Diário!$O$5:$O$2005=L$1),(Diário!$F$5:$F$2005))</f>
        <v>0</v>
      </c>
      <c r="M61" s="134">
        <f>SUMPRODUCT(-(Diário!$E$5:$E$2005='Analítico Cx.'!$B61),-(Diário!$O$5:$O$2005=M$1),(Diário!$F$5:$F$2005))</f>
        <v>0</v>
      </c>
      <c r="N61" s="134">
        <f>SUMPRODUCT(-(Diário!$E$5:$E$2005='Analítico Cx.'!$B61),-(Diário!$O$5:$O$2005=N$1),(Diário!$F$5:$F$2005))</f>
        <v>0</v>
      </c>
      <c r="O61" s="135">
        <f t="shared" si="16"/>
        <v>0</v>
      </c>
      <c r="P61" s="136">
        <f t="shared" si="17"/>
        <v>0</v>
      </c>
    </row>
    <row r="62" spans="1:26" ht="23.25" customHeight="1" x14ac:dyDescent="0.2">
      <c r="A62" s="77" t="s">
        <v>164</v>
      </c>
      <c r="B62" s="84" t="s">
        <v>165</v>
      </c>
      <c r="C62" s="134">
        <f>SUMPRODUCT(-(Diário!$E$5:$E$2005='Analítico Cx.'!$B62),-(Diário!$O$5:$O$2005=C$1),(Diário!$F$5:$F$2005))</f>
        <v>0</v>
      </c>
      <c r="D62" s="134">
        <f>SUMPRODUCT(-(Diário!$E$5:$E$2005='Analítico Cx.'!$B62),-(Diário!$O$5:$O$2005=D$1),(Diário!$F$5:$F$2005))</f>
        <v>0</v>
      </c>
      <c r="E62" s="134">
        <f>SUMPRODUCT(-(Diário!$E$5:$E$2005='Analítico Cx.'!$B62),-(Diário!$O$5:$O$2005=E$1),(Diário!$F$5:$F$2005))</f>
        <v>0</v>
      </c>
      <c r="F62" s="134">
        <f>SUMPRODUCT(-(Diário!$E$5:$E$2005='Analítico Cx.'!$B62),-(Diário!$O$5:$O$2005=F$1),(Diário!$F$5:$F$2005))</f>
        <v>0</v>
      </c>
      <c r="G62" s="134">
        <f>SUMPRODUCT(-(Diário!$E$5:$E$2005='Analítico Cx.'!$B62),-(Diário!$O$5:$O$2005=G$1),(Diário!$F$5:$F$2005))</f>
        <v>0</v>
      </c>
      <c r="H62" s="134">
        <f>SUMPRODUCT(-(Diário!$E$5:$E$2005='Analítico Cx.'!$B62),-(Diário!$O$5:$O$2005=H$1),(Diário!$F$5:$F$2005))</f>
        <v>0</v>
      </c>
      <c r="I62" s="134">
        <f>SUMPRODUCT(-(Diário!$E$5:$E$2005='Analítico Cx.'!$B62),-(Diário!$O$5:$O$2005=I$1),(Diário!$F$5:$F$2005))</f>
        <v>0</v>
      </c>
      <c r="J62" s="134">
        <f>SUMPRODUCT(-(Diário!$E$5:$E$2005='Analítico Cx.'!$B62),-(Diário!$O$5:$O$2005=J$1),(Diário!$F$5:$F$2005))</f>
        <v>0</v>
      </c>
      <c r="K62" s="134">
        <f>SUMPRODUCT(-(Diário!$E$5:$E$2005='Analítico Cx.'!$B62),-(Diário!$O$5:$O$2005=K$1),(Diário!$F$5:$F$2005))</f>
        <v>0</v>
      </c>
      <c r="L62" s="134">
        <f>SUMPRODUCT(-(Diário!$E$5:$E$2005='Analítico Cx.'!$B62),-(Diário!$O$5:$O$2005=L$1),(Diário!$F$5:$F$2005))</f>
        <v>0</v>
      </c>
      <c r="M62" s="134">
        <f>SUMPRODUCT(-(Diário!$E$5:$E$2005='Analítico Cx.'!$B62),-(Diário!$O$5:$O$2005=M$1),(Diário!$F$5:$F$2005))</f>
        <v>0</v>
      </c>
      <c r="N62" s="134">
        <f>SUMPRODUCT(-(Diário!$E$5:$E$2005='Analítico Cx.'!$B62),-(Diário!$O$5:$O$2005=N$1),(Diário!$F$5:$F$2005))</f>
        <v>0</v>
      </c>
      <c r="O62" s="135">
        <f t="shared" si="16"/>
        <v>0</v>
      </c>
      <c r="P62" s="136">
        <f t="shared" si="17"/>
        <v>0</v>
      </c>
    </row>
    <row r="63" spans="1:26" ht="23.25" customHeight="1" x14ac:dyDescent="0.2">
      <c r="A63" s="77" t="s">
        <v>166</v>
      </c>
      <c r="B63" s="84" t="s">
        <v>167</v>
      </c>
      <c r="C63" s="134">
        <f>SUMPRODUCT(-(Diário!$E$5:$E$2005='Analítico Cx.'!$B63),-(Diário!$O$5:$O$2005=C$1),(Diário!$F$5:$F$2005))</f>
        <v>0</v>
      </c>
      <c r="D63" s="134">
        <f>SUMPRODUCT(-(Diário!$E$5:$E$2005='Analítico Cx.'!$B63),-(Diário!$O$5:$O$2005=D$1),(Diário!$F$5:$F$2005))</f>
        <v>0</v>
      </c>
      <c r="E63" s="134">
        <f>SUMPRODUCT(-(Diário!$E$5:$E$2005='Analítico Cx.'!$B63),-(Diário!$O$5:$O$2005=E$1),(Diário!$F$5:$F$2005))</f>
        <v>0</v>
      </c>
      <c r="F63" s="134">
        <f>SUMPRODUCT(-(Diário!$E$5:$E$2005='Analítico Cx.'!$B63),-(Diário!$O$5:$O$2005=F$1),(Diário!$F$5:$F$2005))</f>
        <v>0</v>
      </c>
      <c r="G63" s="134">
        <f>SUMPRODUCT(-(Diário!$E$5:$E$2005='Analítico Cx.'!$B63),-(Diário!$O$5:$O$2005=G$1),(Diário!$F$5:$F$2005))</f>
        <v>0</v>
      </c>
      <c r="H63" s="134">
        <f>SUMPRODUCT(-(Diário!$E$5:$E$2005='Analítico Cx.'!$B63),-(Diário!$O$5:$O$2005=H$1),(Diário!$F$5:$F$2005))</f>
        <v>0</v>
      </c>
      <c r="I63" s="134">
        <f>SUMPRODUCT(-(Diário!$E$5:$E$2005='Analítico Cx.'!$B63),-(Diário!$O$5:$O$2005=I$1),(Diário!$F$5:$F$2005))</f>
        <v>0</v>
      </c>
      <c r="J63" s="134">
        <f>SUMPRODUCT(-(Diário!$E$5:$E$2005='Analítico Cx.'!$B63),-(Diário!$O$5:$O$2005=J$1),(Diário!$F$5:$F$2005))</f>
        <v>0</v>
      </c>
      <c r="K63" s="134">
        <f>SUMPRODUCT(-(Diário!$E$5:$E$2005='Analítico Cx.'!$B63),-(Diário!$O$5:$O$2005=K$1),(Diário!$F$5:$F$2005))</f>
        <v>0</v>
      </c>
      <c r="L63" s="134">
        <f>SUMPRODUCT(-(Diário!$E$5:$E$2005='Analítico Cx.'!$B63),-(Diário!$O$5:$O$2005=L$1),(Diário!$F$5:$F$2005))</f>
        <v>0</v>
      </c>
      <c r="M63" s="134">
        <f>SUMPRODUCT(-(Diário!$E$5:$E$2005='Analítico Cx.'!$B63),-(Diário!$O$5:$O$2005=M$1),(Diário!$F$5:$F$2005))</f>
        <v>0</v>
      </c>
      <c r="N63" s="134">
        <f>SUMPRODUCT(-(Diário!$E$5:$E$2005='Analítico Cx.'!$B63),-(Diário!$O$5:$O$2005=N$1),(Diário!$F$5:$F$2005))</f>
        <v>0</v>
      </c>
      <c r="O63" s="135">
        <f t="shared" si="16"/>
        <v>0</v>
      </c>
      <c r="P63" s="136">
        <f t="shared" si="17"/>
        <v>0</v>
      </c>
    </row>
    <row r="64" spans="1:26" ht="23.25" customHeight="1" x14ac:dyDescent="0.2">
      <c r="A64" s="77" t="s">
        <v>168</v>
      </c>
      <c r="B64" s="84" t="s">
        <v>169</v>
      </c>
      <c r="C64" s="134">
        <f>SUMPRODUCT(-(Diário!$E$5:$E$2005='Analítico Cx.'!$B64),-(Diário!$O$5:$O$2005=C$1),(Diário!$F$5:$F$2005))</f>
        <v>0</v>
      </c>
      <c r="D64" s="134">
        <f>SUMPRODUCT(-(Diário!$E$5:$E$2005='Analítico Cx.'!$B64),-(Diário!$O$5:$O$2005=D$1),(Diário!$F$5:$F$2005))</f>
        <v>0</v>
      </c>
      <c r="E64" s="134">
        <f>SUMPRODUCT(-(Diário!$E$5:$E$2005='Analítico Cx.'!$B64),-(Diário!$O$5:$O$2005=E$1),(Diário!$F$5:$F$2005))</f>
        <v>0</v>
      </c>
      <c r="F64" s="134">
        <f>SUMPRODUCT(-(Diário!$E$5:$E$2005='Analítico Cx.'!$B64),-(Diário!$O$5:$O$2005=F$1),(Diário!$F$5:$F$2005))</f>
        <v>0</v>
      </c>
      <c r="G64" s="134">
        <f>SUMPRODUCT(-(Diário!$E$5:$E$2005='Analítico Cx.'!$B64),-(Diário!$O$5:$O$2005=G$1),(Diário!$F$5:$F$2005))</f>
        <v>0</v>
      </c>
      <c r="H64" s="134">
        <f>SUMPRODUCT(-(Diário!$E$5:$E$2005='Analítico Cx.'!$B64),-(Diário!$O$5:$O$2005=H$1),(Diário!$F$5:$F$2005))</f>
        <v>0</v>
      </c>
      <c r="I64" s="134">
        <f>SUMPRODUCT(-(Diário!$E$5:$E$2005='Analítico Cx.'!$B64),-(Diário!$O$5:$O$2005=I$1),(Diário!$F$5:$F$2005))</f>
        <v>0</v>
      </c>
      <c r="J64" s="134">
        <f>SUMPRODUCT(-(Diário!$E$5:$E$2005='Analítico Cx.'!$B64),-(Diário!$O$5:$O$2005=J$1),(Diário!$F$5:$F$2005))</f>
        <v>0</v>
      </c>
      <c r="K64" s="134">
        <f>SUMPRODUCT(-(Diário!$E$5:$E$2005='Analítico Cx.'!$B64),-(Diário!$O$5:$O$2005=K$1),(Diário!$F$5:$F$2005))</f>
        <v>0</v>
      </c>
      <c r="L64" s="134">
        <f>SUMPRODUCT(-(Diário!$E$5:$E$2005='Analítico Cx.'!$B64),-(Diário!$O$5:$O$2005=L$1),(Diário!$F$5:$F$2005))</f>
        <v>0</v>
      </c>
      <c r="M64" s="134">
        <f>SUMPRODUCT(-(Diário!$E$5:$E$2005='Analítico Cx.'!$B64),-(Diário!$O$5:$O$2005=M$1),(Diário!$F$5:$F$2005))</f>
        <v>0</v>
      </c>
      <c r="N64" s="134">
        <f>SUMPRODUCT(-(Diário!$E$5:$E$2005='Analítico Cx.'!$B64),-(Diário!$O$5:$O$2005=N$1),(Diário!$F$5:$F$2005))</f>
        <v>0</v>
      </c>
      <c r="O64" s="135">
        <f t="shared" si="16"/>
        <v>0</v>
      </c>
      <c r="P64" s="136">
        <f t="shared" si="17"/>
        <v>0</v>
      </c>
    </row>
    <row r="65" spans="1:26" ht="23.25" customHeight="1" x14ac:dyDescent="0.2">
      <c r="A65" s="77" t="s">
        <v>170</v>
      </c>
      <c r="B65" s="84" t="s">
        <v>171</v>
      </c>
      <c r="C65" s="134">
        <f>SUMPRODUCT(-(Diário!$E$5:$E$2005='Analítico Cx.'!$B65),-(Diário!$O$5:$O$2005=C$1),(Diário!$F$5:$F$2005))</f>
        <v>0</v>
      </c>
      <c r="D65" s="134">
        <f>SUMPRODUCT(-(Diário!$E$5:$E$2005='Analítico Cx.'!$B65),-(Diário!$O$5:$O$2005=D$1),(Diário!$F$5:$F$2005))</f>
        <v>0</v>
      </c>
      <c r="E65" s="134">
        <f>SUMPRODUCT(-(Diário!$E$5:$E$2005='Analítico Cx.'!$B65),-(Diário!$O$5:$O$2005=E$1),(Diário!$F$5:$F$2005))</f>
        <v>0</v>
      </c>
      <c r="F65" s="134">
        <f>SUMPRODUCT(-(Diário!$E$5:$E$2005='Analítico Cx.'!$B65),-(Diário!$O$5:$O$2005=F$1),(Diário!$F$5:$F$2005))</f>
        <v>0</v>
      </c>
      <c r="G65" s="134">
        <f>SUMPRODUCT(-(Diário!$E$5:$E$2005='Analítico Cx.'!$B65),-(Diário!$O$5:$O$2005=G$1),(Diário!$F$5:$F$2005))</f>
        <v>0</v>
      </c>
      <c r="H65" s="134">
        <f>SUMPRODUCT(-(Diário!$E$5:$E$2005='Analítico Cx.'!$B65),-(Diário!$O$5:$O$2005=H$1),(Diário!$F$5:$F$2005))</f>
        <v>0</v>
      </c>
      <c r="I65" s="134">
        <f>SUMPRODUCT(-(Diário!$E$5:$E$2005='Analítico Cx.'!$B65),-(Diário!$O$5:$O$2005=I$1),(Diário!$F$5:$F$2005))</f>
        <v>0</v>
      </c>
      <c r="J65" s="134">
        <f>SUMPRODUCT(-(Diário!$E$5:$E$2005='Analítico Cx.'!$B65),-(Diário!$O$5:$O$2005=J$1),(Diário!$F$5:$F$2005))</f>
        <v>0</v>
      </c>
      <c r="K65" s="134">
        <f>SUMPRODUCT(-(Diário!$E$5:$E$2005='Analítico Cx.'!$B65),-(Diário!$O$5:$O$2005=K$1),(Diário!$F$5:$F$2005))</f>
        <v>0</v>
      </c>
      <c r="L65" s="134">
        <f>SUMPRODUCT(-(Diário!$E$5:$E$2005='Analítico Cx.'!$B65),-(Diário!$O$5:$O$2005=L$1),(Diário!$F$5:$F$2005))</f>
        <v>0</v>
      </c>
      <c r="M65" s="134">
        <f>SUMPRODUCT(-(Diário!$E$5:$E$2005='Analítico Cx.'!$B65),-(Diário!$O$5:$O$2005=M$1),(Diário!$F$5:$F$2005))</f>
        <v>0</v>
      </c>
      <c r="N65" s="134">
        <f>SUMPRODUCT(-(Diário!$E$5:$E$2005='Analítico Cx.'!$B65),-(Diário!$O$5:$O$2005=N$1),(Diário!$F$5:$F$2005))</f>
        <v>0</v>
      </c>
      <c r="O65" s="135">
        <f t="shared" si="16"/>
        <v>0</v>
      </c>
      <c r="P65" s="136">
        <f t="shared" si="17"/>
        <v>0</v>
      </c>
    </row>
    <row r="66" spans="1:26" ht="23.25" customHeight="1" x14ac:dyDescent="0.2">
      <c r="A66" s="77" t="s">
        <v>172</v>
      </c>
      <c r="B66" s="84" t="s">
        <v>173</v>
      </c>
      <c r="C66" s="134">
        <f>SUMPRODUCT(-(Diário!$E$5:$E$2005='Analítico Cx.'!$B66),-(Diário!$O$5:$O$2005=C$1),(Diário!$F$5:$F$2005))</f>
        <v>0</v>
      </c>
      <c r="D66" s="134">
        <f>SUMPRODUCT(-(Diário!$E$5:$E$2005='Analítico Cx.'!$B66),-(Diário!$O$5:$O$2005=D$1),(Diário!$F$5:$F$2005))</f>
        <v>0</v>
      </c>
      <c r="E66" s="134">
        <f>SUMPRODUCT(-(Diário!$E$5:$E$2005='Analítico Cx.'!$B66),-(Diário!$O$5:$O$2005=E$1),(Diário!$F$5:$F$2005))</f>
        <v>0</v>
      </c>
      <c r="F66" s="134">
        <f>SUMPRODUCT(-(Diário!$E$5:$E$2005='Analítico Cx.'!$B66),-(Diário!$O$5:$O$2005=F$1),(Diário!$F$5:$F$2005))</f>
        <v>0</v>
      </c>
      <c r="G66" s="134">
        <f>SUMPRODUCT(-(Diário!$E$5:$E$2005='Analítico Cx.'!$B66),-(Diário!$O$5:$O$2005=G$1),(Diário!$F$5:$F$2005))</f>
        <v>0</v>
      </c>
      <c r="H66" s="134">
        <f>SUMPRODUCT(-(Diário!$E$5:$E$2005='Analítico Cx.'!$B66),-(Diário!$O$5:$O$2005=H$1),(Diário!$F$5:$F$2005))</f>
        <v>0</v>
      </c>
      <c r="I66" s="134">
        <f>SUMPRODUCT(-(Diário!$E$5:$E$2005='Analítico Cx.'!$B66),-(Diário!$O$5:$O$2005=I$1),(Diário!$F$5:$F$2005))</f>
        <v>0</v>
      </c>
      <c r="J66" s="134">
        <f>SUMPRODUCT(-(Diário!$E$5:$E$2005='Analítico Cx.'!$B66),-(Diário!$O$5:$O$2005=J$1),(Diário!$F$5:$F$2005))</f>
        <v>0</v>
      </c>
      <c r="K66" s="134">
        <f>SUMPRODUCT(-(Diário!$E$5:$E$2005='Analítico Cx.'!$B66),-(Diário!$O$5:$O$2005=K$1),(Diário!$F$5:$F$2005))</f>
        <v>0</v>
      </c>
      <c r="L66" s="134">
        <f>SUMPRODUCT(-(Diário!$E$5:$E$2005='Analítico Cx.'!$B66),-(Diário!$O$5:$O$2005=L$1),(Diário!$F$5:$F$2005))</f>
        <v>0</v>
      </c>
      <c r="M66" s="134">
        <f>SUMPRODUCT(-(Diário!$E$5:$E$2005='Analítico Cx.'!$B66),-(Diário!$O$5:$O$2005=M$1),(Diário!$F$5:$F$2005))</f>
        <v>0</v>
      </c>
      <c r="N66" s="134">
        <f>SUMPRODUCT(-(Diário!$E$5:$E$2005='Analítico Cx.'!$B66),-(Diário!$O$5:$O$2005=N$1),(Diário!$F$5:$F$2005))</f>
        <v>0</v>
      </c>
      <c r="O66" s="135">
        <f t="shared" si="16"/>
        <v>0</v>
      </c>
      <c r="P66" s="136">
        <f t="shared" si="17"/>
        <v>0</v>
      </c>
    </row>
    <row r="67" spans="1:26" ht="23.25" customHeight="1" x14ac:dyDescent="0.2">
      <c r="A67" s="77" t="s">
        <v>174</v>
      </c>
      <c r="B67" s="84" t="s">
        <v>175</v>
      </c>
      <c r="C67" s="134">
        <f>SUMPRODUCT(-(Diário!$E$5:$E$2005='Analítico Cx.'!$B67),-(Diário!$O$5:$O$2005=C$1),(Diário!$F$5:$F$2005))</f>
        <v>0</v>
      </c>
      <c r="D67" s="134">
        <f>SUMPRODUCT(-(Diário!$E$5:$E$2005='Analítico Cx.'!$B67),-(Diário!$O$5:$O$2005=D$1),(Diário!$F$5:$F$2005))</f>
        <v>0</v>
      </c>
      <c r="E67" s="134">
        <f>SUMPRODUCT(-(Diário!$E$5:$E$2005='Analítico Cx.'!$B67),-(Diário!$O$5:$O$2005=E$1),(Diário!$F$5:$F$2005))</f>
        <v>0</v>
      </c>
      <c r="F67" s="134">
        <f>SUMPRODUCT(-(Diário!$E$5:$E$2005='Analítico Cx.'!$B67),-(Diário!$O$5:$O$2005=F$1),(Diário!$F$5:$F$2005))</f>
        <v>0</v>
      </c>
      <c r="G67" s="134">
        <f>SUMPRODUCT(-(Diário!$E$5:$E$2005='Analítico Cx.'!$B67),-(Diário!$O$5:$O$2005=G$1),(Diário!$F$5:$F$2005))</f>
        <v>0</v>
      </c>
      <c r="H67" s="134">
        <f>SUMPRODUCT(-(Diário!$E$5:$E$2005='Analítico Cx.'!$B67),-(Diário!$O$5:$O$2005=H$1),(Diário!$F$5:$F$2005))</f>
        <v>0</v>
      </c>
      <c r="I67" s="134">
        <f>SUMPRODUCT(-(Diário!$E$5:$E$2005='Analítico Cx.'!$B67),-(Diário!$O$5:$O$2005=I$1),(Diário!$F$5:$F$2005))</f>
        <v>0</v>
      </c>
      <c r="J67" s="134">
        <f>SUMPRODUCT(-(Diário!$E$5:$E$2005='Analítico Cx.'!$B67),-(Diário!$O$5:$O$2005=J$1),(Diário!$F$5:$F$2005))</f>
        <v>0</v>
      </c>
      <c r="K67" s="134">
        <f>SUMPRODUCT(-(Diário!$E$5:$E$2005='Analítico Cx.'!$B67),-(Diário!$O$5:$O$2005=K$1),(Diário!$F$5:$F$2005))</f>
        <v>0</v>
      </c>
      <c r="L67" s="134">
        <f>SUMPRODUCT(-(Diário!$E$5:$E$2005='Analítico Cx.'!$B67),-(Diário!$O$5:$O$2005=L$1),(Diário!$F$5:$F$2005))</f>
        <v>0</v>
      </c>
      <c r="M67" s="134">
        <f>SUMPRODUCT(-(Diário!$E$5:$E$2005='Analítico Cx.'!$B67),-(Diário!$O$5:$O$2005=M$1),(Diário!$F$5:$F$2005))</f>
        <v>0</v>
      </c>
      <c r="N67" s="134">
        <f>SUMPRODUCT(-(Diário!$E$5:$E$2005='Analítico Cx.'!$B67),-(Diário!$O$5:$O$2005=N$1),(Diário!$F$5:$F$2005))</f>
        <v>0</v>
      </c>
      <c r="O67" s="135">
        <f t="shared" si="16"/>
        <v>0</v>
      </c>
      <c r="P67" s="136">
        <f t="shared" si="17"/>
        <v>0</v>
      </c>
    </row>
    <row r="68" spans="1:26" ht="23.25" customHeight="1" x14ac:dyDescent="0.2">
      <c r="A68" s="77" t="s">
        <v>176</v>
      </c>
      <c r="B68" s="84" t="s">
        <v>177</v>
      </c>
      <c r="C68" s="134">
        <f>SUMPRODUCT(-(Diário!$E$5:$E$2005='Analítico Cx.'!$B68),-(Diário!$O$5:$O$2005=C$1),(Diário!$F$5:$F$2005))</f>
        <v>0</v>
      </c>
      <c r="D68" s="134">
        <f>SUMPRODUCT(-(Diário!$E$5:$E$2005='Analítico Cx.'!$B68),-(Diário!$O$5:$O$2005=D$1),(Diário!$F$5:$F$2005))</f>
        <v>0</v>
      </c>
      <c r="E68" s="134">
        <f>SUMPRODUCT(-(Diário!$E$5:$E$2005='Analítico Cx.'!$B68),-(Diário!$O$5:$O$2005=E$1),(Diário!$F$5:$F$2005))</f>
        <v>0</v>
      </c>
      <c r="F68" s="134">
        <f>SUMPRODUCT(-(Diário!$E$5:$E$2005='Analítico Cx.'!$B68),-(Diário!$O$5:$O$2005=F$1),(Diário!$F$5:$F$2005))</f>
        <v>0</v>
      </c>
      <c r="G68" s="134">
        <f>SUMPRODUCT(-(Diário!$E$5:$E$2005='Analítico Cx.'!$B68),-(Diário!$O$5:$O$2005=G$1),(Diário!$F$5:$F$2005))</f>
        <v>0</v>
      </c>
      <c r="H68" s="134">
        <f>SUMPRODUCT(-(Diário!$E$5:$E$2005='Analítico Cx.'!$B68),-(Diário!$O$5:$O$2005=H$1),(Diário!$F$5:$F$2005))</f>
        <v>0</v>
      </c>
      <c r="I68" s="134">
        <f>SUMPRODUCT(-(Diário!$E$5:$E$2005='Analítico Cx.'!$B68),-(Diário!$O$5:$O$2005=I$1),(Diário!$F$5:$F$2005))</f>
        <v>0</v>
      </c>
      <c r="J68" s="134">
        <f>SUMPRODUCT(-(Diário!$E$5:$E$2005='Analítico Cx.'!$B68),-(Diário!$O$5:$O$2005=J$1),(Diário!$F$5:$F$2005))</f>
        <v>0</v>
      </c>
      <c r="K68" s="134">
        <f>SUMPRODUCT(-(Diário!$E$5:$E$2005='Analítico Cx.'!$B68),-(Diário!$O$5:$O$2005=K$1),(Diário!$F$5:$F$2005))</f>
        <v>0</v>
      </c>
      <c r="L68" s="134">
        <f>SUMPRODUCT(-(Diário!$E$5:$E$2005='Analítico Cx.'!$B68),-(Diário!$O$5:$O$2005=L$1),(Diário!$F$5:$F$2005))</f>
        <v>0</v>
      </c>
      <c r="M68" s="134">
        <f>SUMPRODUCT(-(Diário!$E$5:$E$2005='Analítico Cx.'!$B68),-(Diário!$O$5:$O$2005=M$1),(Diário!$F$5:$F$2005))</f>
        <v>0</v>
      </c>
      <c r="N68" s="134">
        <f>SUMPRODUCT(-(Diário!$E$5:$E$2005='Analítico Cx.'!$B68),-(Diário!$O$5:$O$2005=N$1),(Diário!$F$5:$F$2005))</f>
        <v>0</v>
      </c>
      <c r="O68" s="135">
        <f t="shared" si="16"/>
        <v>0</v>
      </c>
      <c r="P68" s="136">
        <f t="shared" si="17"/>
        <v>0</v>
      </c>
    </row>
    <row r="69" spans="1:26" ht="23.25" customHeight="1" x14ac:dyDescent="0.2">
      <c r="A69" s="77" t="s">
        <v>178</v>
      </c>
      <c r="B69" s="84" t="s">
        <v>179</v>
      </c>
      <c r="C69" s="134">
        <f>SUMPRODUCT(-(Diário!$E$5:$E$2005='Analítico Cx.'!$B69),-(Diário!$O$5:$O$2005=C$1),(Diário!$F$5:$F$2005))</f>
        <v>0</v>
      </c>
      <c r="D69" s="134">
        <f>SUMPRODUCT(-(Diário!$E$5:$E$2005='Analítico Cx.'!$B69),-(Diário!$O$5:$O$2005=D$1),(Diário!$F$5:$F$2005))</f>
        <v>0</v>
      </c>
      <c r="E69" s="134">
        <f>SUMPRODUCT(-(Diário!$E$5:$E$2005='Analítico Cx.'!$B69),-(Diário!$O$5:$O$2005=E$1),(Diário!$F$5:$F$2005))</f>
        <v>0</v>
      </c>
      <c r="F69" s="134">
        <f>SUMPRODUCT(-(Diário!$E$5:$E$2005='Analítico Cx.'!$B69),-(Diário!$O$5:$O$2005=F$1),(Diário!$F$5:$F$2005))</f>
        <v>0</v>
      </c>
      <c r="G69" s="134">
        <f>SUMPRODUCT(-(Diário!$E$5:$E$2005='Analítico Cx.'!$B69),-(Diário!$O$5:$O$2005=G$1),(Diário!$F$5:$F$2005))</f>
        <v>0</v>
      </c>
      <c r="H69" s="134">
        <f>SUMPRODUCT(-(Diário!$E$5:$E$2005='Analítico Cx.'!$B69),-(Diário!$O$5:$O$2005=H$1),(Diário!$F$5:$F$2005))</f>
        <v>0</v>
      </c>
      <c r="I69" s="134">
        <f>SUMPRODUCT(-(Diário!$E$5:$E$2005='Analítico Cx.'!$B69),-(Diário!$O$5:$O$2005=I$1),(Diário!$F$5:$F$2005))</f>
        <v>0</v>
      </c>
      <c r="J69" s="134">
        <f>SUMPRODUCT(-(Diário!$E$5:$E$2005='Analítico Cx.'!$B69),-(Diário!$O$5:$O$2005=J$1),(Diário!$F$5:$F$2005))</f>
        <v>0</v>
      </c>
      <c r="K69" s="134">
        <f>SUMPRODUCT(-(Diário!$E$5:$E$2005='Analítico Cx.'!$B69),-(Diário!$O$5:$O$2005=K$1),(Diário!$F$5:$F$2005))</f>
        <v>0</v>
      </c>
      <c r="L69" s="134">
        <f>SUMPRODUCT(-(Diário!$E$5:$E$2005='Analítico Cx.'!$B69),-(Diário!$O$5:$O$2005=L$1),(Diário!$F$5:$F$2005))</f>
        <v>0</v>
      </c>
      <c r="M69" s="134">
        <f>SUMPRODUCT(-(Diário!$E$5:$E$2005='Analítico Cx.'!$B69),-(Diário!$O$5:$O$2005=M$1),(Diário!$F$5:$F$2005))</f>
        <v>0</v>
      </c>
      <c r="N69" s="134">
        <f>SUMPRODUCT(-(Diário!$E$5:$E$2005='Analítico Cx.'!$B69),-(Diário!$O$5:$O$2005=N$1),(Diário!$F$5:$F$2005))</f>
        <v>0</v>
      </c>
      <c r="O69" s="135">
        <f t="shared" si="16"/>
        <v>0</v>
      </c>
      <c r="P69" s="136">
        <f t="shared" si="17"/>
        <v>0</v>
      </c>
    </row>
    <row r="70" spans="1:26" ht="23.25" customHeight="1" x14ac:dyDescent="0.2">
      <c r="A70" s="77" t="s">
        <v>180</v>
      </c>
      <c r="B70" s="84" t="s">
        <v>181</v>
      </c>
      <c r="C70" s="134">
        <f>SUMPRODUCT(-(Diário!$E$5:$E$2005='Analítico Cx.'!$B70),-(Diário!$O$5:$O$2005=C$1),(Diário!$F$5:$F$2005))</f>
        <v>5100</v>
      </c>
      <c r="D70" s="134">
        <f>SUMPRODUCT(-(Diário!$E$5:$E$2005='Analítico Cx.'!$B70),-(Diário!$O$5:$O$2005=D$1),(Diário!$F$5:$F$2005))</f>
        <v>5100</v>
      </c>
      <c r="E70" s="134">
        <f>SUMPRODUCT(-(Diário!$E$5:$E$2005='Analítico Cx.'!$B70),-(Diário!$O$5:$O$2005=E$1),(Diário!$F$5:$F$2005))</f>
        <v>5100</v>
      </c>
      <c r="F70" s="134">
        <f>SUMPRODUCT(-(Diário!$E$5:$E$2005='Analítico Cx.'!$B70),-(Diário!$O$5:$O$2005=F$1),(Diário!$F$5:$F$2005))</f>
        <v>0</v>
      </c>
      <c r="G70" s="134">
        <f>SUMPRODUCT(-(Diário!$E$5:$E$2005='Analítico Cx.'!$B70),-(Diário!$O$5:$O$2005=G$1),(Diário!$F$5:$F$2005))</f>
        <v>0</v>
      </c>
      <c r="H70" s="134">
        <f>SUMPRODUCT(-(Diário!$E$5:$E$2005='Analítico Cx.'!$B70),-(Diário!$O$5:$O$2005=H$1),(Diário!$F$5:$F$2005))</f>
        <v>0</v>
      </c>
      <c r="I70" s="134">
        <f>SUMPRODUCT(-(Diário!$E$5:$E$2005='Analítico Cx.'!$B70),-(Diário!$O$5:$O$2005=I$1),(Diário!$F$5:$F$2005))</f>
        <v>0</v>
      </c>
      <c r="J70" s="134">
        <f>SUMPRODUCT(-(Diário!$E$5:$E$2005='Analítico Cx.'!$B70),-(Diário!$O$5:$O$2005=J$1),(Diário!$F$5:$F$2005))</f>
        <v>0</v>
      </c>
      <c r="K70" s="134">
        <f>SUMPRODUCT(-(Diário!$E$5:$E$2005='Analítico Cx.'!$B70),-(Diário!$O$5:$O$2005=K$1),(Diário!$F$5:$F$2005))</f>
        <v>0</v>
      </c>
      <c r="L70" s="134">
        <f>SUMPRODUCT(-(Diário!$E$5:$E$2005='Analítico Cx.'!$B70),-(Diário!$O$5:$O$2005=L$1),(Diário!$F$5:$F$2005))</f>
        <v>0</v>
      </c>
      <c r="M70" s="134">
        <f>SUMPRODUCT(-(Diário!$E$5:$E$2005='Analítico Cx.'!$B70),-(Diário!$O$5:$O$2005=M$1),(Diário!$F$5:$F$2005))</f>
        <v>0</v>
      </c>
      <c r="N70" s="134">
        <f>SUMPRODUCT(-(Diário!$E$5:$E$2005='Analítico Cx.'!$B70),-(Diário!$O$5:$O$2005=N$1),(Diário!$F$5:$F$2005))</f>
        <v>0</v>
      </c>
      <c r="O70" s="135">
        <f t="shared" si="16"/>
        <v>15300</v>
      </c>
      <c r="P70" s="136">
        <f t="shared" si="17"/>
        <v>1.1753951897574128E-2</v>
      </c>
    </row>
    <row r="71" spans="1:26" ht="23.25" customHeight="1" x14ac:dyDescent="0.2">
      <c r="A71" s="77" t="s">
        <v>182</v>
      </c>
      <c r="B71" s="84" t="s">
        <v>183</v>
      </c>
      <c r="C71" s="134">
        <f>SUMPRODUCT(-(Diário!$E$5:$E$2005='Analítico Cx.'!$B71),-(Diário!$O$5:$O$2005=C$1),(Diário!$F$5:$F$2005))</f>
        <v>0</v>
      </c>
      <c r="D71" s="134">
        <f>SUMPRODUCT(-(Diário!$E$5:$E$2005='Analítico Cx.'!$B71),-(Diário!$O$5:$O$2005=D$1),(Diário!$F$5:$F$2005))</f>
        <v>0</v>
      </c>
      <c r="E71" s="134">
        <f>SUMPRODUCT(-(Diário!$E$5:$E$2005='Analítico Cx.'!$B71),-(Diário!$O$5:$O$2005=E$1),(Diário!$F$5:$F$2005))</f>
        <v>0</v>
      </c>
      <c r="F71" s="134">
        <f>SUMPRODUCT(-(Diário!$E$5:$E$2005='Analítico Cx.'!$B71),-(Diário!$O$5:$O$2005=F$1),(Diário!$F$5:$F$2005))</f>
        <v>0</v>
      </c>
      <c r="G71" s="134">
        <f>SUMPRODUCT(-(Diário!$E$5:$E$2005='Analítico Cx.'!$B71),-(Diário!$O$5:$O$2005=G$1),(Diário!$F$5:$F$2005))</f>
        <v>0</v>
      </c>
      <c r="H71" s="134">
        <f>SUMPRODUCT(-(Diário!$E$5:$E$2005='Analítico Cx.'!$B71),-(Diário!$O$5:$O$2005=H$1),(Diário!$F$5:$F$2005))</f>
        <v>0</v>
      </c>
      <c r="I71" s="134">
        <f>SUMPRODUCT(-(Diário!$E$5:$E$2005='Analítico Cx.'!$B71),-(Diário!$O$5:$O$2005=I$1),(Diário!$F$5:$F$2005))</f>
        <v>0</v>
      </c>
      <c r="J71" s="134">
        <f>SUMPRODUCT(-(Diário!$E$5:$E$2005='Analítico Cx.'!$B71),-(Diário!$O$5:$O$2005=J$1),(Diário!$F$5:$F$2005))</f>
        <v>0</v>
      </c>
      <c r="K71" s="134">
        <f>SUMPRODUCT(-(Diário!$E$5:$E$2005='Analítico Cx.'!$B71),-(Diário!$O$5:$O$2005=K$1),(Diário!$F$5:$F$2005))</f>
        <v>0</v>
      </c>
      <c r="L71" s="134">
        <f>SUMPRODUCT(-(Diário!$E$5:$E$2005='Analítico Cx.'!$B71),-(Diário!$O$5:$O$2005=L$1),(Diário!$F$5:$F$2005))</f>
        <v>0</v>
      </c>
      <c r="M71" s="134">
        <f>SUMPRODUCT(-(Diário!$E$5:$E$2005='Analítico Cx.'!$B71),-(Diário!$O$5:$O$2005=M$1),(Diário!$F$5:$F$2005))</f>
        <v>0</v>
      </c>
      <c r="N71" s="134">
        <f>SUMPRODUCT(-(Diário!$E$5:$E$2005='Analítico Cx.'!$B71),-(Diário!$O$5:$O$2005=N$1),(Diário!$F$5:$F$2005))</f>
        <v>0</v>
      </c>
      <c r="O71" s="135">
        <f t="shared" si="16"/>
        <v>0</v>
      </c>
      <c r="P71" s="136">
        <f t="shared" si="17"/>
        <v>0</v>
      </c>
    </row>
    <row r="72" spans="1:26" ht="23.25" customHeight="1" x14ac:dyDescent="0.2">
      <c r="A72" s="77" t="s">
        <v>184</v>
      </c>
      <c r="B72" s="84" t="s">
        <v>185</v>
      </c>
      <c r="C72" s="134">
        <f>SUMPRODUCT(-(Diário!$E$5:$E$2005='Analítico Cx.'!$B72),-(Diário!$O$5:$O$2005=C$1),(Diário!$F$5:$F$2005))</f>
        <v>0</v>
      </c>
      <c r="D72" s="134">
        <f>SUMPRODUCT(-(Diário!$E$5:$E$2005='Analítico Cx.'!$B72),-(Diário!$O$5:$O$2005=D$1),(Diário!$F$5:$F$2005))</f>
        <v>0</v>
      </c>
      <c r="E72" s="134">
        <f>SUMPRODUCT(-(Diário!$E$5:$E$2005='Analítico Cx.'!$B72),-(Diário!$O$5:$O$2005=E$1),(Diário!$F$5:$F$2005))</f>
        <v>0</v>
      </c>
      <c r="F72" s="134">
        <f>SUMPRODUCT(-(Diário!$E$5:$E$2005='Analítico Cx.'!$B72),-(Diário!$O$5:$O$2005=F$1),(Diário!$F$5:$F$2005))</f>
        <v>0</v>
      </c>
      <c r="G72" s="134">
        <f>SUMPRODUCT(-(Diário!$E$5:$E$2005='Analítico Cx.'!$B72),-(Diário!$O$5:$O$2005=G$1),(Diário!$F$5:$F$2005))</f>
        <v>0</v>
      </c>
      <c r="H72" s="134">
        <f>SUMPRODUCT(-(Diário!$E$5:$E$2005='Analítico Cx.'!$B72),-(Diário!$O$5:$O$2005=H$1),(Diário!$F$5:$F$2005))</f>
        <v>0</v>
      </c>
      <c r="I72" s="134">
        <f>SUMPRODUCT(-(Diário!$E$5:$E$2005='Analítico Cx.'!$B72),-(Diário!$O$5:$O$2005=I$1),(Diário!$F$5:$F$2005))</f>
        <v>0</v>
      </c>
      <c r="J72" s="134">
        <f>SUMPRODUCT(-(Diário!$E$5:$E$2005='Analítico Cx.'!$B72),-(Diário!$O$5:$O$2005=J$1),(Diário!$F$5:$F$2005))</f>
        <v>0</v>
      </c>
      <c r="K72" s="134">
        <f>SUMPRODUCT(-(Diário!$E$5:$E$2005='Analítico Cx.'!$B72),-(Diário!$O$5:$O$2005=K$1),(Diário!$F$5:$F$2005))</f>
        <v>0</v>
      </c>
      <c r="L72" s="134">
        <f>SUMPRODUCT(-(Diário!$E$5:$E$2005='Analítico Cx.'!$B72),-(Diário!$O$5:$O$2005=L$1),(Diário!$F$5:$F$2005))</f>
        <v>0</v>
      </c>
      <c r="M72" s="134">
        <f>SUMPRODUCT(-(Diário!$E$5:$E$2005='Analítico Cx.'!$B72),-(Diário!$O$5:$O$2005=M$1),(Diário!$F$5:$F$2005))</f>
        <v>0</v>
      </c>
      <c r="N72" s="134">
        <f>SUMPRODUCT(-(Diário!$E$5:$E$2005='Analítico Cx.'!$B72),-(Diário!$O$5:$O$2005=N$1),(Diário!$F$5:$F$2005))</f>
        <v>0</v>
      </c>
      <c r="O72" s="135">
        <f t="shared" si="16"/>
        <v>0</v>
      </c>
      <c r="P72" s="136">
        <f t="shared" si="17"/>
        <v>0</v>
      </c>
    </row>
    <row r="73" spans="1:26" ht="23.25" customHeight="1" x14ac:dyDescent="0.2">
      <c r="A73" s="77" t="s">
        <v>186</v>
      </c>
      <c r="B73" s="84" t="s">
        <v>187</v>
      </c>
      <c r="C73" s="134">
        <f>SUMPRODUCT(-(Diário!$E$5:$E$2005='Analítico Cx.'!$B73),-(Diário!$O$5:$O$2005=C$1),(Diário!$F$5:$F$2005))</f>
        <v>0</v>
      </c>
      <c r="D73" s="134">
        <f>SUMPRODUCT(-(Diário!$E$5:$E$2005='Analítico Cx.'!$B73),-(Diário!$O$5:$O$2005=D$1),(Diário!$F$5:$F$2005))</f>
        <v>0</v>
      </c>
      <c r="E73" s="134">
        <f>SUMPRODUCT(-(Diário!$E$5:$E$2005='Analítico Cx.'!$B73),-(Diário!$O$5:$O$2005=E$1),(Diário!$F$5:$F$2005))</f>
        <v>0</v>
      </c>
      <c r="F73" s="134">
        <f>SUMPRODUCT(-(Diário!$E$5:$E$2005='Analítico Cx.'!$B73),-(Diário!$O$5:$O$2005=F$1),(Diário!$F$5:$F$2005))</f>
        <v>0</v>
      </c>
      <c r="G73" s="134">
        <f>SUMPRODUCT(-(Diário!$E$5:$E$2005='Analítico Cx.'!$B73),-(Diário!$O$5:$O$2005=G$1),(Diário!$F$5:$F$2005))</f>
        <v>0</v>
      </c>
      <c r="H73" s="134">
        <f>SUMPRODUCT(-(Diário!$E$5:$E$2005='Analítico Cx.'!$B73),-(Diário!$O$5:$O$2005=H$1),(Diário!$F$5:$F$2005))</f>
        <v>0</v>
      </c>
      <c r="I73" s="134">
        <f>SUMPRODUCT(-(Diário!$E$5:$E$2005='Analítico Cx.'!$B73),-(Diário!$O$5:$O$2005=I$1),(Diário!$F$5:$F$2005))</f>
        <v>0</v>
      </c>
      <c r="J73" s="134">
        <f>SUMPRODUCT(-(Diário!$E$5:$E$2005='Analítico Cx.'!$B73),-(Diário!$O$5:$O$2005=J$1),(Diário!$F$5:$F$2005))</f>
        <v>0</v>
      </c>
      <c r="K73" s="134">
        <f>SUMPRODUCT(-(Diário!$E$5:$E$2005='Analítico Cx.'!$B73),-(Diário!$O$5:$O$2005=K$1),(Diário!$F$5:$F$2005))</f>
        <v>0</v>
      </c>
      <c r="L73" s="134">
        <f>SUMPRODUCT(-(Diário!$E$5:$E$2005='Analítico Cx.'!$B73),-(Diário!$O$5:$O$2005=L$1),(Diário!$F$5:$F$2005))</f>
        <v>0</v>
      </c>
      <c r="M73" s="134">
        <f>SUMPRODUCT(-(Diário!$E$5:$E$2005='Analítico Cx.'!$B73),-(Diário!$O$5:$O$2005=M$1),(Diário!$F$5:$F$2005))</f>
        <v>0</v>
      </c>
      <c r="N73" s="134">
        <f>SUMPRODUCT(-(Diário!$E$5:$E$2005='Analítico Cx.'!$B73),-(Diário!$O$5:$O$2005=N$1),(Diário!$F$5:$F$2005))</f>
        <v>0</v>
      </c>
      <c r="O73" s="135">
        <f t="shared" si="16"/>
        <v>0</v>
      </c>
      <c r="P73" s="136">
        <f t="shared" si="17"/>
        <v>0</v>
      </c>
    </row>
    <row r="74" spans="1:26" ht="23.25" customHeight="1" x14ac:dyDescent="0.2">
      <c r="A74" s="77" t="s">
        <v>188</v>
      </c>
      <c r="B74" s="155" t="s">
        <v>189</v>
      </c>
      <c r="C74" s="134">
        <f>SUMPRODUCT(-(Diário!$E$5:$E$2005='Analítico Cx.'!$B74),-(Diário!$O$5:$O$2005=C$1),(Diário!$F$5:$F$2005))</f>
        <v>0</v>
      </c>
      <c r="D74" s="134">
        <f>SUMPRODUCT(-(Diário!$E$5:$E$2005='Analítico Cx.'!$B74),-(Diário!$O$5:$O$2005=D$1),(Diário!$F$5:$F$2005))</f>
        <v>0</v>
      </c>
      <c r="E74" s="134">
        <f>SUMPRODUCT(-(Diário!$E$5:$E$2005='Analítico Cx.'!$B74),-(Diário!$O$5:$O$2005=E$1),(Diário!$F$5:$F$2005))</f>
        <v>0</v>
      </c>
      <c r="F74" s="134">
        <f>SUMPRODUCT(-(Diário!$E$5:$E$2005='Analítico Cx.'!$B74),-(Diário!$O$5:$O$2005=F$1),(Diário!$F$5:$F$2005))</f>
        <v>0</v>
      </c>
      <c r="G74" s="134">
        <f>SUMPRODUCT(-(Diário!$E$5:$E$2005='Analítico Cx.'!$B74),-(Diário!$O$5:$O$2005=G$1),(Diário!$F$5:$F$2005))</f>
        <v>0</v>
      </c>
      <c r="H74" s="134">
        <f>SUMPRODUCT(-(Diário!$E$5:$E$2005='Analítico Cx.'!$B74),-(Diário!$O$5:$O$2005=H$1),(Diário!$F$5:$F$2005))</f>
        <v>0</v>
      </c>
      <c r="I74" s="134">
        <f>SUMPRODUCT(-(Diário!$E$5:$E$2005='Analítico Cx.'!$B74),-(Diário!$O$5:$O$2005=I$1),(Diário!$F$5:$F$2005))</f>
        <v>0</v>
      </c>
      <c r="J74" s="134">
        <f>SUMPRODUCT(-(Diário!$E$5:$E$2005='Analítico Cx.'!$B74),-(Diário!$O$5:$O$2005=J$1),(Diário!$F$5:$F$2005))</f>
        <v>0</v>
      </c>
      <c r="K74" s="134">
        <f>SUMPRODUCT(-(Diário!$E$5:$E$2005='Analítico Cx.'!$B74),-(Diário!$O$5:$O$2005=K$1),(Diário!$F$5:$F$2005))</f>
        <v>0</v>
      </c>
      <c r="L74" s="134">
        <f>SUMPRODUCT(-(Diário!$E$5:$E$2005='Analítico Cx.'!$B74),-(Diário!$O$5:$O$2005=L$1),(Diário!$F$5:$F$2005))</f>
        <v>0</v>
      </c>
      <c r="M74" s="134">
        <f>SUMPRODUCT(-(Diário!$E$5:$E$2005='Analítico Cx.'!$B74),-(Diário!$O$5:$O$2005=M$1),(Diário!$F$5:$F$2005))</f>
        <v>0</v>
      </c>
      <c r="N74" s="134">
        <f>SUMPRODUCT(-(Diário!$E$5:$E$2005='Analítico Cx.'!$B74),-(Diário!$O$5:$O$2005=N$1),(Diário!$F$5:$F$2005))</f>
        <v>0</v>
      </c>
      <c r="O74" s="135">
        <f t="shared" si="16"/>
        <v>0</v>
      </c>
      <c r="P74" s="136">
        <f t="shared" si="17"/>
        <v>0</v>
      </c>
    </row>
    <row r="75" spans="1:26" ht="23.25" customHeight="1" x14ac:dyDescent="0.2">
      <c r="A75" s="77" t="s">
        <v>190</v>
      </c>
      <c r="B75" s="84" t="s">
        <v>191</v>
      </c>
      <c r="C75" s="134">
        <f>SUMPRODUCT(-(Diário!$E$5:$E$2005='Analítico Cx.'!$B75),-(Diário!$O$5:$O$2005=C$1),(Diário!$F$5:$F$2005))</f>
        <v>0</v>
      </c>
      <c r="D75" s="134">
        <f>SUMPRODUCT(-(Diário!$E$5:$E$2005='Analítico Cx.'!$B75),-(Diário!$O$5:$O$2005=D$1),(Diário!$F$5:$F$2005))</f>
        <v>0</v>
      </c>
      <c r="E75" s="134">
        <f>SUMPRODUCT(-(Diário!$E$5:$E$2005='Analítico Cx.'!$B75),-(Diário!$O$5:$O$2005=E$1),(Diário!$F$5:$F$2005))</f>
        <v>0</v>
      </c>
      <c r="F75" s="134">
        <f>SUMPRODUCT(-(Diário!$E$5:$E$2005='Analítico Cx.'!$B75),-(Diário!$O$5:$O$2005=F$1),(Diário!$F$5:$F$2005))</f>
        <v>0</v>
      </c>
      <c r="G75" s="134">
        <f>SUMPRODUCT(-(Diário!$E$5:$E$2005='Analítico Cx.'!$B75),-(Diário!$O$5:$O$2005=G$1),(Diário!$F$5:$F$2005))</f>
        <v>0</v>
      </c>
      <c r="H75" s="134">
        <f>SUMPRODUCT(-(Diário!$E$5:$E$2005='Analítico Cx.'!$B75),-(Diário!$O$5:$O$2005=H$1),(Diário!$F$5:$F$2005))</f>
        <v>0</v>
      </c>
      <c r="I75" s="134">
        <f>SUMPRODUCT(-(Diário!$E$5:$E$2005='Analítico Cx.'!$B75),-(Diário!$O$5:$O$2005=I$1),(Diário!$F$5:$F$2005))</f>
        <v>0</v>
      </c>
      <c r="J75" s="134">
        <f>SUMPRODUCT(-(Diário!$E$5:$E$2005='Analítico Cx.'!$B75),-(Diário!$O$5:$O$2005=J$1),(Diário!$F$5:$F$2005))</f>
        <v>0</v>
      </c>
      <c r="K75" s="134">
        <f>SUMPRODUCT(-(Diário!$E$5:$E$2005='Analítico Cx.'!$B75),-(Diário!$O$5:$O$2005=K$1),(Diário!$F$5:$F$2005))</f>
        <v>0</v>
      </c>
      <c r="L75" s="134">
        <f>SUMPRODUCT(-(Diário!$E$5:$E$2005='Analítico Cx.'!$B75),-(Diário!$O$5:$O$2005=L$1),(Diário!$F$5:$F$2005))</f>
        <v>0</v>
      </c>
      <c r="M75" s="134">
        <f>SUMPRODUCT(-(Diário!$E$5:$E$2005='Analítico Cx.'!$B75),-(Diário!$O$5:$O$2005=M$1),(Diário!$F$5:$F$2005))</f>
        <v>0</v>
      </c>
      <c r="N75" s="134">
        <f>SUMPRODUCT(-(Diário!$E$5:$E$2005='Analítico Cx.'!$B75),-(Diário!$O$5:$O$2005=N$1),(Diário!$F$5:$F$2005))</f>
        <v>0</v>
      </c>
      <c r="O75" s="135">
        <f t="shared" si="16"/>
        <v>0</v>
      </c>
      <c r="P75" s="136">
        <f t="shared" si="17"/>
        <v>0</v>
      </c>
    </row>
    <row r="76" spans="1:26" ht="23.25" customHeight="1" x14ac:dyDescent="0.2">
      <c r="A76" s="77" t="s">
        <v>192</v>
      </c>
      <c r="B76" s="84" t="s">
        <v>193</v>
      </c>
      <c r="C76" s="134">
        <f>SUMPRODUCT(-(Diário!$E$5:$E$2005='Analítico Cx.'!$B76),-(Diário!$O$5:$O$2005=C$1),(Diário!$F$5:$F$2005))</f>
        <v>0</v>
      </c>
      <c r="D76" s="134">
        <f>SUMPRODUCT(-(Diário!$E$5:$E$2005='Analítico Cx.'!$B76),-(Diário!$O$5:$O$2005=D$1),(Diário!$F$5:$F$2005))</f>
        <v>0</v>
      </c>
      <c r="E76" s="134">
        <f>SUMPRODUCT(-(Diário!$E$5:$E$2005='Analítico Cx.'!$B76),-(Diário!$O$5:$O$2005=E$1),(Diário!$F$5:$F$2005))</f>
        <v>0</v>
      </c>
      <c r="F76" s="134">
        <f>SUMPRODUCT(-(Diário!$E$5:$E$2005='Analítico Cx.'!$B76),-(Diário!$O$5:$O$2005=F$1),(Diário!$F$5:$F$2005))</f>
        <v>0</v>
      </c>
      <c r="G76" s="134">
        <f>SUMPRODUCT(-(Diário!$E$5:$E$2005='Analítico Cx.'!$B76),-(Diário!$O$5:$O$2005=G$1),(Diário!$F$5:$F$2005))</f>
        <v>0</v>
      </c>
      <c r="H76" s="134">
        <f>SUMPRODUCT(-(Diário!$E$5:$E$2005='Analítico Cx.'!$B76),-(Diário!$O$5:$O$2005=H$1),(Diário!$F$5:$F$2005))</f>
        <v>0</v>
      </c>
      <c r="I76" s="134">
        <f>SUMPRODUCT(-(Diário!$E$5:$E$2005='Analítico Cx.'!$B76),-(Diário!$O$5:$O$2005=I$1),(Diário!$F$5:$F$2005))</f>
        <v>0</v>
      </c>
      <c r="J76" s="134">
        <f>SUMPRODUCT(-(Diário!$E$5:$E$2005='Analítico Cx.'!$B76),-(Diário!$O$5:$O$2005=J$1),(Diário!$F$5:$F$2005))</f>
        <v>0</v>
      </c>
      <c r="K76" s="134">
        <f>SUMPRODUCT(-(Diário!$E$5:$E$2005='Analítico Cx.'!$B76),-(Diário!$O$5:$O$2005=K$1),(Diário!$F$5:$F$2005))</f>
        <v>0</v>
      </c>
      <c r="L76" s="134">
        <f>SUMPRODUCT(-(Diário!$E$5:$E$2005='Analítico Cx.'!$B76),-(Diário!$O$5:$O$2005=L$1),(Diário!$F$5:$F$2005))</f>
        <v>0</v>
      </c>
      <c r="M76" s="134">
        <f>SUMPRODUCT(-(Diário!$E$5:$E$2005='Analítico Cx.'!$B76),-(Diário!$O$5:$O$2005=M$1),(Diário!$F$5:$F$2005))</f>
        <v>0</v>
      </c>
      <c r="N76" s="134">
        <f>SUMPRODUCT(-(Diário!$E$5:$E$2005='Analítico Cx.'!$B76),-(Diário!$O$5:$O$2005=N$1),(Diário!$F$5:$F$2005))</f>
        <v>0</v>
      </c>
      <c r="O76" s="135">
        <f t="shared" si="16"/>
        <v>0</v>
      </c>
      <c r="P76" s="136">
        <f t="shared" si="17"/>
        <v>0</v>
      </c>
    </row>
    <row r="77" spans="1:26" ht="23.25" customHeight="1" x14ac:dyDescent="0.2">
      <c r="A77" s="77" t="s">
        <v>194</v>
      </c>
      <c r="B77" s="84" t="s">
        <v>195</v>
      </c>
      <c r="C77" s="134">
        <f>SUMPRODUCT(-(Diário!$E$5:$E$2005='Analítico Cx.'!$B77),-(Diário!$O$5:$O$2005=C$1),(Diário!$F$5:$F$2005))</f>
        <v>0</v>
      </c>
      <c r="D77" s="134">
        <f>SUMPRODUCT(-(Diário!$E$5:$E$2005='Analítico Cx.'!$B77),-(Diário!$O$5:$O$2005=D$1),(Diário!$F$5:$F$2005))</f>
        <v>0</v>
      </c>
      <c r="E77" s="134">
        <f>SUMPRODUCT(-(Diário!$E$5:$E$2005='Analítico Cx.'!$B77),-(Diário!$O$5:$O$2005=E$1),(Diário!$F$5:$F$2005))</f>
        <v>0</v>
      </c>
      <c r="F77" s="134">
        <f>SUMPRODUCT(-(Diário!$E$5:$E$2005='Analítico Cx.'!$B77),-(Diário!$O$5:$O$2005=F$1),(Diário!$F$5:$F$2005))</f>
        <v>0</v>
      </c>
      <c r="G77" s="134">
        <f>SUMPRODUCT(-(Diário!$E$5:$E$2005='Analítico Cx.'!$B77),-(Diário!$O$5:$O$2005=G$1),(Diário!$F$5:$F$2005))</f>
        <v>0</v>
      </c>
      <c r="H77" s="134">
        <f>SUMPRODUCT(-(Diário!$E$5:$E$2005='Analítico Cx.'!$B77),-(Diário!$O$5:$O$2005=H$1),(Diário!$F$5:$F$2005))</f>
        <v>0</v>
      </c>
      <c r="I77" s="134">
        <f>SUMPRODUCT(-(Diário!$E$5:$E$2005='Analítico Cx.'!$B77),-(Diário!$O$5:$O$2005=I$1),(Diário!$F$5:$F$2005))</f>
        <v>0</v>
      </c>
      <c r="J77" s="134">
        <f>SUMPRODUCT(-(Diário!$E$5:$E$2005='Analítico Cx.'!$B77),-(Diário!$O$5:$O$2005=J$1),(Diário!$F$5:$F$2005))</f>
        <v>0</v>
      </c>
      <c r="K77" s="134">
        <f>SUMPRODUCT(-(Diário!$E$5:$E$2005='Analítico Cx.'!$B77),-(Diário!$O$5:$O$2005=K$1),(Diário!$F$5:$F$2005))</f>
        <v>0</v>
      </c>
      <c r="L77" s="134">
        <f>SUMPRODUCT(-(Diário!$E$5:$E$2005='Analítico Cx.'!$B77),-(Diário!$O$5:$O$2005=L$1),(Diário!$F$5:$F$2005))</f>
        <v>0</v>
      </c>
      <c r="M77" s="134">
        <f>SUMPRODUCT(-(Diário!$E$5:$E$2005='Analítico Cx.'!$B77),-(Diário!$O$5:$O$2005=M$1),(Diário!$F$5:$F$2005))</f>
        <v>0</v>
      </c>
      <c r="N77" s="134">
        <f>SUMPRODUCT(-(Diário!$E$5:$E$2005='Analítico Cx.'!$B77),-(Diário!$O$5:$O$2005=N$1),(Diário!$F$5:$F$2005))</f>
        <v>0</v>
      </c>
      <c r="O77" s="135">
        <f t="shared" si="16"/>
        <v>0</v>
      </c>
      <c r="P77" s="136">
        <f t="shared" si="17"/>
        <v>0</v>
      </c>
    </row>
    <row r="78" spans="1:26" ht="23.25" customHeight="1" x14ac:dyDescent="0.2">
      <c r="A78" s="77" t="s">
        <v>196</v>
      </c>
      <c r="B78" s="84" t="s">
        <v>197</v>
      </c>
      <c r="C78" s="134">
        <f>SUMPRODUCT(-(Diário!$E$5:$E$2005='Analítico Cx.'!$B78),-(Diário!$O$5:$O$2005=C$1),(Diário!$F$5:$F$2005))</f>
        <v>0</v>
      </c>
      <c r="D78" s="134">
        <f>SUMPRODUCT(-(Diário!$E$5:$E$2005='Analítico Cx.'!$B78),-(Diário!$O$5:$O$2005=D$1),(Diário!$F$5:$F$2005))</f>
        <v>0</v>
      </c>
      <c r="E78" s="134">
        <f>SUMPRODUCT(-(Diário!$E$5:$E$2005='Analítico Cx.'!$B78),-(Diário!$O$5:$O$2005=E$1),(Diário!$F$5:$F$2005))</f>
        <v>0</v>
      </c>
      <c r="F78" s="134">
        <f>SUMPRODUCT(-(Diário!$E$5:$E$2005='Analítico Cx.'!$B78),-(Diário!$O$5:$O$2005=F$1),(Diário!$F$5:$F$2005))</f>
        <v>0</v>
      </c>
      <c r="G78" s="134">
        <f>SUMPRODUCT(-(Diário!$E$5:$E$2005='Analítico Cx.'!$B78),-(Diário!$O$5:$O$2005=G$1),(Diário!$F$5:$F$2005))</f>
        <v>0</v>
      </c>
      <c r="H78" s="134">
        <f>SUMPRODUCT(-(Diário!$E$5:$E$2005='Analítico Cx.'!$B78),-(Diário!$O$5:$O$2005=H$1),(Diário!$F$5:$F$2005))</f>
        <v>0</v>
      </c>
      <c r="I78" s="134">
        <f>SUMPRODUCT(-(Diário!$E$5:$E$2005='Analítico Cx.'!$B78),-(Diário!$O$5:$O$2005=I$1),(Diário!$F$5:$F$2005))</f>
        <v>0</v>
      </c>
      <c r="J78" s="134">
        <f>SUMPRODUCT(-(Diário!$E$5:$E$2005='Analítico Cx.'!$B78),-(Diário!$O$5:$O$2005=J$1),(Diário!$F$5:$F$2005))</f>
        <v>0</v>
      </c>
      <c r="K78" s="134">
        <f>SUMPRODUCT(-(Diário!$E$5:$E$2005='Analítico Cx.'!$B78),-(Diário!$O$5:$O$2005=K$1),(Diário!$F$5:$F$2005))</f>
        <v>0</v>
      </c>
      <c r="L78" s="134">
        <f>SUMPRODUCT(-(Diário!$E$5:$E$2005='Analítico Cx.'!$B78),-(Diário!$O$5:$O$2005=L$1),(Diário!$F$5:$F$2005))</f>
        <v>0</v>
      </c>
      <c r="M78" s="134">
        <f>SUMPRODUCT(-(Diário!$E$5:$E$2005='Analítico Cx.'!$B78),-(Diário!$O$5:$O$2005=M$1),(Diário!$F$5:$F$2005))</f>
        <v>0</v>
      </c>
      <c r="N78" s="134">
        <f>SUMPRODUCT(-(Diário!$E$5:$E$2005='Analítico Cx.'!$B78),-(Diário!$O$5:$O$2005=N$1),(Diário!$F$5:$F$2005))</f>
        <v>0</v>
      </c>
      <c r="O78" s="135">
        <f t="shared" si="16"/>
        <v>0</v>
      </c>
      <c r="P78" s="136">
        <f t="shared" si="17"/>
        <v>0</v>
      </c>
    </row>
    <row r="79" spans="1:26" ht="23.25" customHeight="1" x14ac:dyDescent="0.2">
      <c r="A79" s="77" t="s">
        <v>198</v>
      </c>
      <c r="B79" s="84" t="s">
        <v>199</v>
      </c>
      <c r="C79" s="134">
        <f>SUMPRODUCT(-(Diário!$E$5:$E$2005='Analítico Cx.'!$B79),-(Diário!$O$5:$O$2005=C$1),(Diário!$F$5:$F$2005))</f>
        <v>0</v>
      </c>
      <c r="D79" s="134">
        <f>SUMPRODUCT(-(Diário!$E$5:$E$2005='Analítico Cx.'!$B79),-(Diário!$O$5:$O$2005=D$1),(Diário!$F$5:$F$2005))</f>
        <v>0</v>
      </c>
      <c r="E79" s="134">
        <f>SUMPRODUCT(-(Diário!$E$5:$E$2005='Analítico Cx.'!$B79),-(Diário!$O$5:$O$2005=E$1),(Diário!$F$5:$F$2005))</f>
        <v>0</v>
      </c>
      <c r="F79" s="134">
        <f>SUMPRODUCT(-(Diário!$E$5:$E$2005='Analítico Cx.'!$B79),-(Diário!$O$5:$O$2005=F$1),(Diário!$F$5:$F$2005))</f>
        <v>0</v>
      </c>
      <c r="G79" s="134">
        <f>SUMPRODUCT(-(Diário!$E$5:$E$2005='Analítico Cx.'!$B79),-(Diário!$O$5:$O$2005=G$1),(Diário!$F$5:$F$2005))</f>
        <v>0</v>
      </c>
      <c r="H79" s="134">
        <f>SUMPRODUCT(-(Diário!$E$5:$E$2005='Analítico Cx.'!$B79),-(Diário!$O$5:$O$2005=H$1),(Diário!$F$5:$F$2005))</f>
        <v>0</v>
      </c>
      <c r="I79" s="134">
        <f>SUMPRODUCT(-(Diário!$E$5:$E$2005='Analítico Cx.'!$B79),-(Diário!$O$5:$O$2005=I$1),(Diário!$F$5:$F$2005))</f>
        <v>0</v>
      </c>
      <c r="J79" s="134">
        <f>SUMPRODUCT(-(Diário!$E$5:$E$2005='Analítico Cx.'!$B79),-(Diário!$O$5:$O$2005=J$1),(Diário!$F$5:$F$2005))</f>
        <v>0</v>
      </c>
      <c r="K79" s="134">
        <f>SUMPRODUCT(-(Diário!$E$5:$E$2005='Analítico Cx.'!$B79),-(Diário!$O$5:$O$2005=K$1),(Diário!$F$5:$F$2005))</f>
        <v>0</v>
      </c>
      <c r="L79" s="134">
        <f>SUMPRODUCT(-(Diário!$E$5:$E$2005='Analítico Cx.'!$B79),-(Diário!$O$5:$O$2005=L$1),(Diário!$F$5:$F$2005))</f>
        <v>0</v>
      </c>
      <c r="M79" s="134">
        <f>SUMPRODUCT(-(Diário!$E$5:$E$2005='Analítico Cx.'!$B79),-(Diário!$O$5:$O$2005=M$1),(Diário!$F$5:$F$2005))</f>
        <v>0</v>
      </c>
      <c r="N79" s="134">
        <f>SUMPRODUCT(-(Diário!$E$5:$E$2005='Analítico Cx.'!$B79),-(Diário!$O$5:$O$2005=N$1),(Diário!$F$5:$F$2005))</f>
        <v>0</v>
      </c>
      <c r="O79" s="135">
        <f t="shared" si="16"/>
        <v>0</v>
      </c>
      <c r="P79" s="136">
        <f t="shared" si="17"/>
        <v>0</v>
      </c>
    </row>
    <row r="80" spans="1:26" ht="23.25" customHeight="1" x14ac:dyDescent="0.2">
      <c r="A80" s="77" t="s">
        <v>200</v>
      </c>
      <c r="B80" s="84" t="s">
        <v>201</v>
      </c>
      <c r="C80" s="134">
        <f>SUMPRODUCT(-(Diário!$E$5:$E$2005='Analítico Cx.'!$B80),-(Diário!$O$5:$O$2005=C$1),(Diário!$F$5:$F$2005))</f>
        <v>0</v>
      </c>
      <c r="D80" s="134">
        <f>SUMPRODUCT(-(Diário!$E$5:$E$2005='Analítico Cx.'!$B80),-(Diário!$O$5:$O$2005=D$1),(Diário!$F$5:$F$2005))</f>
        <v>0</v>
      </c>
      <c r="E80" s="134">
        <f>SUMPRODUCT(-(Diário!$E$5:$E$2005='Analítico Cx.'!$B80),-(Diário!$O$5:$O$2005=E$1),(Diário!$F$5:$F$2005))</f>
        <v>0</v>
      </c>
      <c r="F80" s="134">
        <f>SUMPRODUCT(-(Diário!$E$5:$E$2005='Analítico Cx.'!$B80),-(Diário!$O$5:$O$2005=F$1),(Diário!$F$5:$F$2005))</f>
        <v>0</v>
      </c>
      <c r="G80" s="134">
        <f>SUMPRODUCT(-(Diário!$E$5:$E$2005='Analítico Cx.'!$B80),-(Diário!$O$5:$O$2005=G$1),(Diário!$F$5:$F$2005))</f>
        <v>0</v>
      </c>
      <c r="H80" s="134">
        <f>SUMPRODUCT(-(Diário!$E$5:$E$2005='Analítico Cx.'!$B80),-(Diário!$O$5:$O$2005=H$1),(Diário!$F$5:$F$2005))</f>
        <v>0</v>
      </c>
      <c r="I80" s="134">
        <f>SUMPRODUCT(-(Diário!$E$5:$E$2005='Analítico Cx.'!$B80),-(Diário!$O$5:$O$2005=I$1),(Diário!$F$5:$F$2005))</f>
        <v>0</v>
      </c>
      <c r="J80" s="134">
        <f>SUMPRODUCT(-(Diário!$E$5:$E$2005='Analítico Cx.'!$B80),-(Diário!$O$5:$O$2005=J$1),(Diário!$F$5:$F$2005))</f>
        <v>0</v>
      </c>
      <c r="K80" s="134">
        <f>SUMPRODUCT(-(Diário!$E$5:$E$2005='Analítico Cx.'!$B80),-(Diário!$O$5:$O$2005=K$1),(Diário!$F$5:$F$2005))</f>
        <v>0</v>
      </c>
      <c r="L80" s="134">
        <f>SUMPRODUCT(-(Diário!$E$5:$E$2005='Analítico Cx.'!$B80),-(Diário!$O$5:$O$2005=L$1),(Diário!$F$5:$F$2005))</f>
        <v>0</v>
      </c>
      <c r="M80" s="134">
        <f>SUMPRODUCT(-(Diário!$E$5:$E$2005='Analítico Cx.'!$B80),-(Diário!$O$5:$O$2005=M$1),(Diário!$F$5:$F$2005))</f>
        <v>0</v>
      </c>
      <c r="N80" s="134">
        <f>SUMPRODUCT(-(Diário!$E$5:$E$2005='Analítico Cx.'!$B80),-(Diário!$O$5:$O$2005=N$1),(Diário!$F$5:$F$2005))</f>
        <v>0</v>
      </c>
      <c r="O80" s="135">
        <f t="shared" si="16"/>
        <v>0</v>
      </c>
      <c r="P80" s="136">
        <f t="shared" si="17"/>
        <v>0</v>
      </c>
    </row>
    <row r="81" spans="1:26" ht="23.25" customHeight="1" x14ac:dyDescent="0.2">
      <c r="A81" s="77" t="s">
        <v>202</v>
      </c>
      <c r="B81" s="84" t="s">
        <v>203</v>
      </c>
      <c r="C81" s="134">
        <f>SUMPRODUCT(-(Diário!$E$5:$E$2005='Analítico Cx.'!$B81),-(Diário!$O$5:$O$2005=C$1),(Diário!$F$5:$F$2005))</f>
        <v>0</v>
      </c>
      <c r="D81" s="134">
        <f>SUMPRODUCT(-(Diário!$E$5:$E$2005='Analítico Cx.'!$B81),-(Diário!$O$5:$O$2005=D$1),(Diário!$F$5:$F$2005))</f>
        <v>0</v>
      </c>
      <c r="E81" s="134">
        <f>SUMPRODUCT(-(Diário!$E$5:$E$2005='Analítico Cx.'!$B81),-(Diário!$O$5:$O$2005=E$1),(Diário!$F$5:$F$2005))</f>
        <v>0</v>
      </c>
      <c r="F81" s="134">
        <f>SUMPRODUCT(-(Diário!$E$5:$E$2005='Analítico Cx.'!$B81),-(Diário!$O$5:$O$2005=F$1),(Diário!$F$5:$F$2005))</f>
        <v>0</v>
      </c>
      <c r="G81" s="134">
        <f>SUMPRODUCT(-(Diário!$E$5:$E$2005='Analítico Cx.'!$B81),-(Diário!$O$5:$O$2005=G$1),(Diário!$F$5:$F$2005))</f>
        <v>0</v>
      </c>
      <c r="H81" s="134">
        <f>SUMPRODUCT(-(Diário!$E$5:$E$2005='Analítico Cx.'!$B81),-(Diário!$O$5:$O$2005=H$1),(Diário!$F$5:$F$2005))</f>
        <v>0</v>
      </c>
      <c r="I81" s="134">
        <f>SUMPRODUCT(-(Diário!$E$5:$E$2005='Analítico Cx.'!$B81),-(Diário!$O$5:$O$2005=I$1),(Diário!$F$5:$F$2005))</f>
        <v>0</v>
      </c>
      <c r="J81" s="134">
        <f>SUMPRODUCT(-(Diário!$E$5:$E$2005='Analítico Cx.'!$B81),-(Diário!$O$5:$O$2005=J$1),(Diário!$F$5:$F$2005))</f>
        <v>0</v>
      </c>
      <c r="K81" s="134">
        <f>SUMPRODUCT(-(Diário!$E$5:$E$2005='Analítico Cx.'!$B81),-(Diário!$O$5:$O$2005=K$1),(Diário!$F$5:$F$2005))</f>
        <v>0</v>
      </c>
      <c r="L81" s="134">
        <f>SUMPRODUCT(-(Diário!$E$5:$E$2005='Analítico Cx.'!$B81),-(Diário!$O$5:$O$2005=L$1),(Diário!$F$5:$F$2005))</f>
        <v>0</v>
      </c>
      <c r="M81" s="134">
        <f>SUMPRODUCT(-(Diário!$E$5:$E$2005='Analítico Cx.'!$B81),-(Diário!$O$5:$O$2005=M$1),(Diário!$F$5:$F$2005))</f>
        <v>0</v>
      </c>
      <c r="N81" s="134">
        <f>SUMPRODUCT(-(Diário!$E$5:$E$2005='Analítico Cx.'!$B81),-(Diário!$O$5:$O$2005=N$1),(Diário!$F$5:$F$2005))</f>
        <v>0</v>
      </c>
      <c r="O81" s="135">
        <f t="shared" si="16"/>
        <v>0</v>
      </c>
      <c r="P81" s="136">
        <f t="shared" si="17"/>
        <v>0</v>
      </c>
    </row>
    <row r="82" spans="1:26" ht="23.25" customHeight="1" x14ac:dyDescent="0.2">
      <c r="A82" s="77" t="s">
        <v>204</v>
      </c>
      <c r="B82" s="84" t="s">
        <v>205</v>
      </c>
      <c r="C82" s="134">
        <f>SUMPRODUCT(-(Diário!$E$5:$E$2005='Analítico Cx.'!$B82),-(Diário!$O$5:$O$2005=C$1),(Diário!$F$5:$F$2005))</f>
        <v>0</v>
      </c>
      <c r="D82" s="134">
        <f>SUMPRODUCT(-(Diário!$E$5:$E$2005='Analítico Cx.'!$B82),-(Diário!$O$5:$O$2005=D$1),(Diário!$F$5:$F$2005))</f>
        <v>0</v>
      </c>
      <c r="E82" s="134">
        <f>SUMPRODUCT(-(Diário!$E$5:$E$2005='Analítico Cx.'!$B82),-(Diário!$O$5:$O$2005=E$1),(Diário!$F$5:$F$2005))</f>
        <v>0</v>
      </c>
      <c r="F82" s="134">
        <f>SUMPRODUCT(-(Diário!$E$5:$E$2005='Analítico Cx.'!$B82),-(Diário!$O$5:$O$2005=F$1),(Diário!$F$5:$F$2005))</f>
        <v>0</v>
      </c>
      <c r="G82" s="134">
        <f>SUMPRODUCT(-(Diário!$E$5:$E$2005='Analítico Cx.'!$B82),-(Diário!$O$5:$O$2005=G$1),(Diário!$F$5:$F$2005))</f>
        <v>0</v>
      </c>
      <c r="H82" s="134">
        <f>SUMPRODUCT(-(Diário!$E$5:$E$2005='Analítico Cx.'!$B82),-(Diário!$O$5:$O$2005=H$1),(Diário!$F$5:$F$2005))</f>
        <v>0</v>
      </c>
      <c r="I82" s="134">
        <f>SUMPRODUCT(-(Diário!$E$5:$E$2005='Analítico Cx.'!$B82),-(Diário!$O$5:$O$2005=I$1),(Diário!$F$5:$F$2005))</f>
        <v>0</v>
      </c>
      <c r="J82" s="134">
        <f>SUMPRODUCT(-(Diário!$E$5:$E$2005='Analítico Cx.'!$B82),-(Diário!$O$5:$O$2005=J$1),(Diário!$F$5:$F$2005))</f>
        <v>0</v>
      </c>
      <c r="K82" s="134">
        <f>SUMPRODUCT(-(Diário!$E$5:$E$2005='Analítico Cx.'!$B82),-(Diário!$O$5:$O$2005=K$1),(Diário!$F$5:$F$2005))</f>
        <v>0</v>
      </c>
      <c r="L82" s="134">
        <f>SUMPRODUCT(-(Diário!$E$5:$E$2005='Analítico Cx.'!$B82),-(Diário!$O$5:$O$2005=L$1),(Diário!$F$5:$F$2005))</f>
        <v>0</v>
      </c>
      <c r="M82" s="134">
        <f>SUMPRODUCT(-(Diário!$E$5:$E$2005='Analítico Cx.'!$B82),-(Diário!$O$5:$O$2005=M$1),(Diário!$F$5:$F$2005))</f>
        <v>0</v>
      </c>
      <c r="N82" s="134">
        <f>SUMPRODUCT(-(Diário!$E$5:$E$2005='Analítico Cx.'!$B82),-(Diário!$O$5:$O$2005=N$1),(Diário!$F$5:$F$2005))</f>
        <v>0</v>
      </c>
      <c r="O82" s="135">
        <f t="shared" si="16"/>
        <v>0</v>
      </c>
      <c r="P82" s="136">
        <f t="shared" si="17"/>
        <v>0</v>
      </c>
    </row>
    <row r="83" spans="1:26" ht="23.25" customHeight="1" x14ac:dyDescent="0.2">
      <c r="A83" s="77" t="s">
        <v>206</v>
      </c>
      <c r="B83" s="84" t="s">
        <v>207</v>
      </c>
      <c r="C83" s="134">
        <f>SUMPRODUCT(-(Diário!$E$5:$E$2005='Analítico Cx.'!$B83),-(Diário!$O$5:$O$2005=C$1),(Diário!$F$5:$F$2005))</f>
        <v>0</v>
      </c>
      <c r="D83" s="134">
        <f>SUMPRODUCT(-(Diário!$E$5:$E$2005='Analítico Cx.'!$B83),-(Diário!$O$5:$O$2005=D$1),(Diário!$F$5:$F$2005))</f>
        <v>0</v>
      </c>
      <c r="E83" s="134">
        <f>SUMPRODUCT(-(Diário!$E$5:$E$2005='Analítico Cx.'!$B83),-(Diário!$O$5:$O$2005=E$1),(Diário!$F$5:$F$2005))</f>
        <v>0</v>
      </c>
      <c r="F83" s="134">
        <f>SUMPRODUCT(-(Diário!$E$5:$E$2005='Analítico Cx.'!$B83),-(Diário!$O$5:$O$2005=F$1),(Diário!$F$5:$F$2005))</f>
        <v>0</v>
      </c>
      <c r="G83" s="134">
        <f>SUMPRODUCT(-(Diário!$E$5:$E$2005='Analítico Cx.'!$B83),-(Diário!$O$5:$O$2005=G$1),(Diário!$F$5:$F$2005))</f>
        <v>0</v>
      </c>
      <c r="H83" s="134">
        <f>SUMPRODUCT(-(Diário!$E$5:$E$2005='Analítico Cx.'!$B83),-(Diário!$O$5:$O$2005=H$1),(Diário!$F$5:$F$2005))</f>
        <v>0</v>
      </c>
      <c r="I83" s="134">
        <f>SUMPRODUCT(-(Diário!$E$5:$E$2005='Analítico Cx.'!$B83),-(Diário!$O$5:$O$2005=I$1),(Diário!$F$5:$F$2005))</f>
        <v>0</v>
      </c>
      <c r="J83" s="134">
        <f>SUMPRODUCT(-(Diário!$E$5:$E$2005='Analítico Cx.'!$B83),-(Diário!$O$5:$O$2005=J$1),(Diário!$F$5:$F$2005))</f>
        <v>0</v>
      </c>
      <c r="K83" s="134">
        <f>SUMPRODUCT(-(Diário!$E$5:$E$2005='Analítico Cx.'!$B83),-(Diário!$O$5:$O$2005=K$1),(Diário!$F$5:$F$2005))</f>
        <v>0</v>
      </c>
      <c r="L83" s="134">
        <f>SUMPRODUCT(-(Diário!$E$5:$E$2005='Analítico Cx.'!$B83),-(Diário!$O$5:$O$2005=L$1),(Diário!$F$5:$F$2005))</f>
        <v>0</v>
      </c>
      <c r="M83" s="134">
        <f>SUMPRODUCT(-(Diário!$E$5:$E$2005='Analítico Cx.'!$B83),-(Diário!$O$5:$O$2005=M$1),(Diário!$F$5:$F$2005))</f>
        <v>0</v>
      </c>
      <c r="N83" s="134">
        <f>SUMPRODUCT(-(Diário!$E$5:$E$2005='Analítico Cx.'!$B83),-(Diário!$O$5:$O$2005=N$1),(Diário!$F$5:$F$2005))</f>
        <v>0</v>
      </c>
      <c r="O83" s="135">
        <f t="shared" si="16"/>
        <v>0</v>
      </c>
      <c r="P83" s="136">
        <f t="shared" si="17"/>
        <v>0</v>
      </c>
    </row>
    <row r="84" spans="1:26" ht="23.25" customHeight="1" x14ac:dyDescent="0.2">
      <c r="A84" s="77" t="s">
        <v>208</v>
      </c>
      <c r="B84" s="84" t="s">
        <v>209</v>
      </c>
      <c r="C84" s="134">
        <f>SUMPRODUCT(-(Diário!$E$5:$E$2005='Analítico Cx.'!$B84),-(Diário!$O$5:$O$2005=C$1),(Diário!$F$5:$F$2005))</f>
        <v>0</v>
      </c>
      <c r="D84" s="134">
        <f>SUMPRODUCT(-(Diário!$E$5:$E$2005='Analítico Cx.'!$B84),-(Diário!$O$5:$O$2005=D$1),(Diário!$F$5:$F$2005))</f>
        <v>0</v>
      </c>
      <c r="E84" s="134">
        <f>SUMPRODUCT(-(Diário!$E$5:$E$2005='Analítico Cx.'!$B84),-(Diário!$O$5:$O$2005=E$1),(Diário!$F$5:$F$2005))</f>
        <v>25270</v>
      </c>
      <c r="F84" s="134">
        <f>SUMPRODUCT(-(Diário!$E$5:$E$2005='Analítico Cx.'!$B84),-(Diário!$O$5:$O$2005=F$1),(Diário!$F$5:$F$2005))</f>
        <v>0</v>
      </c>
      <c r="G84" s="134">
        <f>SUMPRODUCT(-(Diário!$E$5:$E$2005='Analítico Cx.'!$B84),-(Diário!$O$5:$O$2005=G$1),(Diário!$F$5:$F$2005))</f>
        <v>0</v>
      </c>
      <c r="H84" s="134">
        <f>SUMPRODUCT(-(Diário!$E$5:$E$2005='Analítico Cx.'!$B84),-(Diário!$O$5:$O$2005=H$1),(Diário!$F$5:$F$2005))</f>
        <v>0</v>
      </c>
      <c r="I84" s="134">
        <f>SUMPRODUCT(-(Diário!$E$5:$E$2005='Analítico Cx.'!$B84),-(Diário!$O$5:$O$2005=I$1),(Diário!$F$5:$F$2005))</f>
        <v>0</v>
      </c>
      <c r="J84" s="134">
        <f>SUMPRODUCT(-(Diário!$E$5:$E$2005='Analítico Cx.'!$B84),-(Diário!$O$5:$O$2005=J$1),(Diário!$F$5:$F$2005))</f>
        <v>0</v>
      </c>
      <c r="K84" s="134">
        <f>SUMPRODUCT(-(Diário!$E$5:$E$2005='Analítico Cx.'!$B84),-(Diário!$O$5:$O$2005=K$1),(Diário!$F$5:$F$2005))</f>
        <v>0</v>
      </c>
      <c r="L84" s="134">
        <f>SUMPRODUCT(-(Diário!$E$5:$E$2005='Analítico Cx.'!$B84),-(Diário!$O$5:$O$2005=L$1),(Diário!$F$5:$F$2005))</f>
        <v>0</v>
      </c>
      <c r="M84" s="134">
        <f>SUMPRODUCT(-(Diário!$E$5:$E$2005='Analítico Cx.'!$B84),-(Diário!$O$5:$O$2005=M$1),(Diário!$F$5:$F$2005))</f>
        <v>0</v>
      </c>
      <c r="N84" s="134">
        <f>SUMPRODUCT(-(Diário!$E$5:$E$2005='Analítico Cx.'!$B84),-(Diário!$O$5:$O$2005=N$1),(Diário!$F$5:$F$2005))</f>
        <v>0</v>
      </c>
      <c r="O84" s="135">
        <f t="shared" si="16"/>
        <v>25270</v>
      </c>
      <c r="P84" s="136">
        <f t="shared" si="17"/>
        <v>1.9413226434751518E-2</v>
      </c>
    </row>
    <row r="85" spans="1:26" ht="23.25" customHeight="1" x14ac:dyDescent="0.2">
      <c r="A85" s="77" t="s">
        <v>210</v>
      </c>
      <c r="B85" s="84" t="s">
        <v>211</v>
      </c>
      <c r="C85" s="134">
        <f>SUMPRODUCT(-(Diário!$E$5:$E$2005='Analítico Cx.'!$B85),-(Diário!$O$5:$O$2005=C$1),(Diário!$F$5:$F$2005))</f>
        <v>0</v>
      </c>
      <c r="D85" s="134">
        <f>SUMPRODUCT(-(Diário!$E$5:$E$2005='Analítico Cx.'!$B85),-(Diário!$O$5:$O$2005=D$1),(Diário!$F$5:$F$2005))</f>
        <v>0</v>
      </c>
      <c r="E85" s="134">
        <f>SUMPRODUCT(-(Diário!$E$5:$E$2005='Analítico Cx.'!$B85),-(Diário!$O$5:$O$2005=E$1),(Diário!$F$5:$F$2005))</f>
        <v>0</v>
      </c>
      <c r="F85" s="134">
        <f>SUMPRODUCT(-(Diário!$E$5:$E$2005='Analítico Cx.'!$B85),-(Diário!$O$5:$O$2005=F$1),(Diário!$F$5:$F$2005))</f>
        <v>0</v>
      </c>
      <c r="G85" s="134">
        <f>SUMPRODUCT(-(Diário!$E$5:$E$2005='Analítico Cx.'!$B85),-(Diário!$O$5:$O$2005=G$1),(Diário!$F$5:$F$2005))</f>
        <v>0</v>
      </c>
      <c r="H85" s="134">
        <f>SUMPRODUCT(-(Diário!$E$5:$E$2005='Analítico Cx.'!$B85),-(Diário!$O$5:$O$2005=H$1),(Diário!$F$5:$F$2005))</f>
        <v>0</v>
      </c>
      <c r="I85" s="134">
        <f>SUMPRODUCT(-(Diário!$E$5:$E$2005='Analítico Cx.'!$B85),-(Diário!$O$5:$O$2005=I$1),(Diário!$F$5:$F$2005))</f>
        <v>0</v>
      </c>
      <c r="J85" s="134">
        <f>SUMPRODUCT(-(Diário!$E$5:$E$2005='Analítico Cx.'!$B85),-(Diário!$O$5:$O$2005=J$1),(Diário!$F$5:$F$2005))</f>
        <v>0</v>
      </c>
      <c r="K85" s="134">
        <f>SUMPRODUCT(-(Diário!$E$5:$E$2005='Analítico Cx.'!$B85),-(Diário!$O$5:$O$2005=K$1),(Diário!$F$5:$F$2005))</f>
        <v>0</v>
      </c>
      <c r="L85" s="134">
        <f>SUMPRODUCT(-(Diário!$E$5:$E$2005='Analítico Cx.'!$B85),-(Diário!$O$5:$O$2005=L$1),(Diário!$F$5:$F$2005))</f>
        <v>0</v>
      </c>
      <c r="M85" s="134">
        <f>SUMPRODUCT(-(Diário!$E$5:$E$2005='Analítico Cx.'!$B85),-(Diário!$O$5:$O$2005=M$1),(Diário!$F$5:$F$2005))</f>
        <v>0</v>
      </c>
      <c r="N85" s="134">
        <f>SUMPRODUCT(-(Diário!$E$5:$E$2005='Analítico Cx.'!$B85),-(Diário!$O$5:$O$2005=N$1),(Diário!$F$5:$F$2005))</f>
        <v>0</v>
      </c>
      <c r="O85" s="135">
        <f t="shared" si="16"/>
        <v>0</v>
      </c>
      <c r="P85" s="136">
        <f t="shared" si="17"/>
        <v>0</v>
      </c>
    </row>
    <row r="86" spans="1:26" ht="23.25" customHeight="1" x14ac:dyDescent="0.2">
      <c r="A86" s="77" t="s">
        <v>212</v>
      </c>
      <c r="B86" s="84" t="s">
        <v>213</v>
      </c>
      <c r="C86" s="134">
        <f>SUMPRODUCT(-(Diário!$E$5:$E$2005='Analítico Cx.'!$B86),-(Diário!$O$5:$O$2005=C$1),(Diário!$F$5:$F$2005))</f>
        <v>0</v>
      </c>
      <c r="D86" s="134">
        <f>SUMPRODUCT(-(Diário!$E$5:$E$2005='Analítico Cx.'!$B86),-(Diário!$O$5:$O$2005=D$1),(Diário!$F$5:$F$2005))</f>
        <v>0</v>
      </c>
      <c r="E86" s="134">
        <f>SUMPRODUCT(-(Diário!$E$5:$E$2005='Analítico Cx.'!$B86),-(Diário!$O$5:$O$2005=E$1),(Diário!$F$5:$F$2005))</f>
        <v>0</v>
      </c>
      <c r="F86" s="134">
        <f>SUMPRODUCT(-(Diário!$E$5:$E$2005='Analítico Cx.'!$B86),-(Diário!$O$5:$O$2005=F$1),(Diário!$F$5:$F$2005))</f>
        <v>0</v>
      </c>
      <c r="G86" s="134">
        <f>SUMPRODUCT(-(Diário!$E$5:$E$2005='Analítico Cx.'!$B86),-(Diário!$O$5:$O$2005=G$1),(Diário!$F$5:$F$2005))</f>
        <v>0</v>
      </c>
      <c r="H86" s="134">
        <f>SUMPRODUCT(-(Diário!$E$5:$E$2005='Analítico Cx.'!$B86),-(Diário!$O$5:$O$2005=H$1),(Diário!$F$5:$F$2005))</f>
        <v>0</v>
      </c>
      <c r="I86" s="134">
        <f>SUMPRODUCT(-(Diário!$E$5:$E$2005='Analítico Cx.'!$B86),-(Diário!$O$5:$O$2005=I$1),(Diário!$F$5:$F$2005))</f>
        <v>0</v>
      </c>
      <c r="J86" s="134">
        <f>SUMPRODUCT(-(Diário!$E$5:$E$2005='Analítico Cx.'!$B86),-(Diário!$O$5:$O$2005=J$1),(Diário!$F$5:$F$2005))</f>
        <v>0</v>
      </c>
      <c r="K86" s="134">
        <f>SUMPRODUCT(-(Diário!$E$5:$E$2005='Analítico Cx.'!$B86),-(Diário!$O$5:$O$2005=K$1),(Diário!$F$5:$F$2005))</f>
        <v>0</v>
      </c>
      <c r="L86" s="134">
        <f>SUMPRODUCT(-(Diário!$E$5:$E$2005='Analítico Cx.'!$B86),-(Diário!$O$5:$O$2005=L$1),(Diário!$F$5:$F$2005))</f>
        <v>0</v>
      </c>
      <c r="M86" s="134">
        <f>SUMPRODUCT(-(Diário!$E$5:$E$2005='Analítico Cx.'!$B86),-(Diário!$O$5:$O$2005=M$1),(Diário!$F$5:$F$2005))</f>
        <v>0</v>
      </c>
      <c r="N86" s="134">
        <f>SUMPRODUCT(-(Diário!$E$5:$E$2005='Analítico Cx.'!$B86),-(Diário!$O$5:$O$2005=N$1),(Diário!$F$5:$F$2005))</f>
        <v>0</v>
      </c>
      <c r="O86" s="135">
        <f t="shared" si="16"/>
        <v>0</v>
      </c>
      <c r="P86" s="136">
        <f t="shared" si="17"/>
        <v>0</v>
      </c>
    </row>
    <row r="87" spans="1:26" ht="23.25" customHeight="1" x14ac:dyDescent="0.2">
      <c r="A87" s="77" t="s">
        <v>214</v>
      </c>
      <c r="B87" s="84" t="s">
        <v>215</v>
      </c>
      <c r="C87" s="134">
        <f>SUMPRODUCT(-(Diário!$E$5:$E$2005='Analítico Cx.'!$B87),-(Diário!$O$5:$O$2005=C$1),(Diário!$F$5:$F$2005))</f>
        <v>0</v>
      </c>
      <c r="D87" s="134">
        <f>SUMPRODUCT(-(Diário!$E$5:$E$2005='Analítico Cx.'!$B87),-(Diário!$O$5:$O$2005=D$1),(Diário!$F$5:$F$2005))</f>
        <v>0</v>
      </c>
      <c r="E87" s="134">
        <f>SUMPRODUCT(-(Diário!$E$5:$E$2005='Analítico Cx.'!$B87),-(Diário!$O$5:$O$2005=E$1),(Diário!$F$5:$F$2005))</f>
        <v>0</v>
      </c>
      <c r="F87" s="134">
        <f>SUMPRODUCT(-(Diário!$E$5:$E$2005='Analítico Cx.'!$B87),-(Diário!$O$5:$O$2005=F$1),(Diário!$F$5:$F$2005))</f>
        <v>0</v>
      </c>
      <c r="G87" s="134">
        <f>SUMPRODUCT(-(Diário!$E$5:$E$2005='Analítico Cx.'!$B87),-(Diário!$O$5:$O$2005=G$1),(Diário!$F$5:$F$2005))</f>
        <v>0</v>
      </c>
      <c r="H87" s="134">
        <f>SUMPRODUCT(-(Diário!$E$5:$E$2005='Analítico Cx.'!$B87),-(Diário!$O$5:$O$2005=H$1),(Diário!$F$5:$F$2005))</f>
        <v>0</v>
      </c>
      <c r="I87" s="134">
        <f>SUMPRODUCT(-(Diário!$E$5:$E$2005='Analítico Cx.'!$B87),-(Diário!$O$5:$O$2005=I$1),(Diário!$F$5:$F$2005))</f>
        <v>0</v>
      </c>
      <c r="J87" s="134">
        <f>SUMPRODUCT(-(Diário!$E$5:$E$2005='Analítico Cx.'!$B87),-(Diário!$O$5:$O$2005=J$1),(Diário!$F$5:$F$2005))</f>
        <v>0</v>
      </c>
      <c r="K87" s="134">
        <f>SUMPRODUCT(-(Diário!$E$5:$E$2005='Analítico Cx.'!$B87),-(Diário!$O$5:$O$2005=K$1),(Diário!$F$5:$F$2005))</f>
        <v>0</v>
      </c>
      <c r="L87" s="134">
        <f>SUMPRODUCT(-(Diário!$E$5:$E$2005='Analítico Cx.'!$B87),-(Diário!$O$5:$O$2005=L$1),(Diário!$F$5:$F$2005))</f>
        <v>0</v>
      </c>
      <c r="M87" s="134">
        <f>SUMPRODUCT(-(Diário!$E$5:$E$2005='Analítico Cx.'!$B87),-(Diário!$O$5:$O$2005=M$1),(Diário!$F$5:$F$2005))</f>
        <v>0</v>
      </c>
      <c r="N87" s="134">
        <f>SUMPRODUCT(-(Diário!$E$5:$E$2005='Analítico Cx.'!$B87),-(Diário!$O$5:$O$2005=N$1),(Diário!$F$5:$F$2005))</f>
        <v>0</v>
      </c>
      <c r="O87" s="135">
        <f t="shared" si="16"/>
        <v>0</v>
      </c>
      <c r="P87" s="136">
        <f t="shared" si="17"/>
        <v>0</v>
      </c>
    </row>
    <row r="88" spans="1:26" ht="23.25" customHeight="1" x14ac:dyDescent="0.2">
      <c r="A88" s="77" t="s">
        <v>216</v>
      </c>
      <c r="B88" s="84" t="s">
        <v>217</v>
      </c>
      <c r="C88" s="134">
        <f>SUMPRODUCT(-(Diário!$E$5:$E$2005='Analítico Cx.'!$B88),-(Diário!$O$5:$O$2005=C$1),(Diário!$F$5:$F$2005))</f>
        <v>0</v>
      </c>
      <c r="D88" s="134">
        <f>SUMPRODUCT(-(Diário!$E$5:$E$2005='Analítico Cx.'!$B88),-(Diário!$O$5:$O$2005=D$1),(Diário!$F$5:$F$2005))</f>
        <v>0</v>
      </c>
      <c r="E88" s="134">
        <f>SUMPRODUCT(-(Diário!$E$5:$E$2005='Analítico Cx.'!$B88),-(Diário!$O$5:$O$2005=E$1),(Diário!$F$5:$F$2005))</f>
        <v>0</v>
      </c>
      <c r="F88" s="134">
        <f>SUMPRODUCT(-(Diário!$E$5:$E$2005='Analítico Cx.'!$B88),-(Diário!$O$5:$O$2005=F$1),(Diário!$F$5:$F$2005))</f>
        <v>0</v>
      </c>
      <c r="G88" s="134">
        <f>SUMPRODUCT(-(Diário!$E$5:$E$2005='Analítico Cx.'!$B88),-(Diário!$O$5:$O$2005=G$1),(Diário!$F$5:$F$2005))</f>
        <v>0</v>
      </c>
      <c r="H88" s="134">
        <f>SUMPRODUCT(-(Diário!$E$5:$E$2005='Analítico Cx.'!$B88),-(Diário!$O$5:$O$2005=H$1),(Diário!$F$5:$F$2005))</f>
        <v>0</v>
      </c>
      <c r="I88" s="134">
        <f>SUMPRODUCT(-(Diário!$E$5:$E$2005='Analítico Cx.'!$B88),-(Diário!$O$5:$O$2005=I$1),(Diário!$F$5:$F$2005))</f>
        <v>0</v>
      </c>
      <c r="J88" s="134">
        <f>SUMPRODUCT(-(Diário!$E$5:$E$2005='Analítico Cx.'!$B88),-(Diário!$O$5:$O$2005=J$1),(Diário!$F$5:$F$2005))</f>
        <v>0</v>
      </c>
      <c r="K88" s="134">
        <f>SUMPRODUCT(-(Diário!$E$5:$E$2005='Analítico Cx.'!$B88),-(Diário!$O$5:$O$2005=K$1),(Diário!$F$5:$F$2005))</f>
        <v>0</v>
      </c>
      <c r="L88" s="134">
        <f>SUMPRODUCT(-(Diário!$E$5:$E$2005='Analítico Cx.'!$B88),-(Diário!$O$5:$O$2005=L$1),(Diário!$F$5:$F$2005))</f>
        <v>0</v>
      </c>
      <c r="M88" s="134">
        <f>SUMPRODUCT(-(Diário!$E$5:$E$2005='Analítico Cx.'!$B88),-(Diário!$O$5:$O$2005=M$1),(Diário!$F$5:$F$2005))</f>
        <v>0</v>
      </c>
      <c r="N88" s="134">
        <f>SUMPRODUCT(-(Diário!$E$5:$E$2005='Analítico Cx.'!$B88),-(Diário!$O$5:$O$2005=N$1),(Diário!$F$5:$F$2005))</f>
        <v>0</v>
      </c>
      <c r="O88" s="135">
        <f t="shared" si="16"/>
        <v>0</v>
      </c>
      <c r="P88" s="136">
        <f t="shared" si="17"/>
        <v>0</v>
      </c>
    </row>
    <row r="89" spans="1:26" ht="23.25" customHeight="1" x14ac:dyDescent="0.2">
      <c r="A89" s="77" t="s">
        <v>218</v>
      </c>
      <c r="B89" s="84" t="s">
        <v>219</v>
      </c>
      <c r="C89" s="134">
        <f>SUMPRODUCT(-(Diário!$E$5:$E$2005='Analítico Cx.'!$B89),-(Diário!$O$5:$O$2005=C$1),(Diário!$F$5:$F$2005))</f>
        <v>0</v>
      </c>
      <c r="D89" s="134">
        <f>SUMPRODUCT(-(Diário!$E$5:$E$2005='Analítico Cx.'!$B89),-(Diário!$O$5:$O$2005=D$1),(Diário!$F$5:$F$2005))</f>
        <v>0</v>
      </c>
      <c r="E89" s="134">
        <f>SUMPRODUCT(-(Diário!$E$5:$E$2005='Analítico Cx.'!$B89),-(Diário!$O$5:$O$2005=E$1),(Diário!$F$5:$F$2005))</f>
        <v>0</v>
      </c>
      <c r="F89" s="134">
        <f>SUMPRODUCT(-(Diário!$E$5:$E$2005='Analítico Cx.'!$B89),-(Diário!$O$5:$O$2005=F$1),(Diário!$F$5:$F$2005))</f>
        <v>0</v>
      </c>
      <c r="G89" s="134">
        <f>SUMPRODUCT(-(Diário!$E$5:$E$2005='Analítico Cx.'!$B89),-(Diário!$O$5:$O$2005=G$1),(Diário!$F$5:$F$2005))</f>
        <v>0</v>
      </c>
      <c r="H89" s="134">
        <f>SUMPRODUCT(-(Diário!$E$5:$E$2005='Analítico Cx.'!$B89),-(Diário!$O$5:$O$2005=H$1),(Diário!$F$5:$F$2005))</f>
        <v>0</v>
      </c>
      <c r="I89" s="134">
        <f>SUMPRODUCT(-(Diário!$E$5:$E$2005='Analítico Cx.'!$B89),-(Diário!$O$5:$O$2005=I$1),(Diário!$F$5:$F$2005))</f>
        <v>0</v>
      </c>
      <c r="J89" s="134">
        <f>SUMPRODUCT(-(Diário!$E$5:$E$2005='Analítico Cx.'!$B89),-(Diário!$O$5:$O$2005=J$1),(Diário!$F$5:$F$2005))</f>
        <v>0</v>
      </c>
      <c r="K89" s="134">
        <f>SUMPRODUCT(-(Diário!$E$5:$E$2005='Analítico Cx.'!$B89),-(Diário!$O$5:$O$2005=K$1),(Diário!$F$5:$F$2005))</f>
        <v>0</v>
      </c>
      <c r="L89" s="134">
        <f>SUMPRODUCT(-(Diário!$E$5:$E$2005='Analítico Cx.'!$B89),-(Diário!$O$5:$O$2005=L$1),(Diário!$F$5:$F$2005))</f>
        <v>0</v>
      </c>
      <c r="M89" s="134">
        <f>SUMPRODUCT(-(Diário!$E$5:$E$2005='Analítico Cx.'!$B89),-(Diário!$O$5:$O$2005=M$1),(Diário!$F$5:$F$2005))</f>
        <v>0</v>
      </c>
      <c r="N89" s="134">
        <f>SUMPRODUCT(-(Diário!$E$5:$E$2005='Analítico Cx.'!$B89),-(Diário!$O$5:$O$2005=N$1),(Diário!$F$5:$F$2005))</f>
        <v>0</v>
      </c>
      <c r="O89" s="135">
        <f t="shared" si="16"/>
        <v>0</v>
      </c>
      <c r="P89" s="136">
        <f t="shared" si="17"/>
        <v>0</v>
      </c>
    </row>
    <row r="90" spans="1:26" ht="23.25" customHeight="1" x14ac:dyDescent="0.2">
      <c r="A90" s="77" t="s">
        <v>220</v>
      </c>
      <c r="B90" s="84" t="s">
        <v>221</v>
      </c>
      <c r="C90" s="134">
        <f>SUMPRODUCT(-(Diário!$E$5:$E$2005='Analítico Cx.'!$B90),-(Diário!$O$5:$O$2005=C$1),(Diário!$F$5:$F$2005))</f>
        <v>0</v>
      </c>
      <c r="D90" s="134">
        <f>SUMPRODUCT(-(Diário!$E$5:$E$2005='Analítico Cx.'!$B90),-(Diário!$O$5:$O$2005=D$1),(Diário!$F$5:$F$2005))</f>
        <v>0</v>
      </c>
      <c r="E90" s="134">
        <f>SUMPRODUCT(-(Diário!$E$5:$E$2005='Analítico Cx.'!$B90),-(Diário!$O$5:$O$2005=E$1),(Diário!$F$5:$F$2005))</f>
        <v>0</v>
      </c>
      <c r="F90" s="134">
        <f>SUMPRODUCT(-(Diário!$E$5:$E$2005='Analítico Cx.'!$B90),-(Diário!$O$5:$O$2005=F$1),(Diário!$F$5:$F$2005))</f>
        <v>0</v>
      </c>
      <c r="G90" s="134">
        <f>SUMPRODUCT(-(Diário!$E$5:$E$2005='Analítico Cx.'!$B90),-(Diário!$O$5:$O$2005=G$1),(Diário!$F$5:$F$2005))</f>
        <v>0</v>
      </c>
      <c r="H90" s="134">
        <f>SUMPRODUCT(-(Diário!$E$5:$E$2005='Analítico Cx.'!$B90),-(Diário!$O$5:$O$2005=H$1),(Diário!$F$5:$F$2005))</f>
        <v>0</v>
      </c>
      <c r="I90" s="134">
        <f>SUMPRODUCT(-(Diário!$E$5:$E$2005='Analítico Cx.'!$B90),-(Diário!$O$5:$O$2005=I$1),(Diário!$F$5:$F$2005))</f>
        <v>0</v>
      </c>
      <c r="J90" s="134">
        <f>SUMPRODUCT(-(Diário!$E$5:$E$2005='Analítico Cx.'!$B90),-(Diário!$O$5:$O$2005=J$1),(Diário!$F$5:$F$2005))</f>
        <v>0</v>
      </c>
      <c r="K90" s="134">
        <f>SUMPRODUCT(-(Diário!$E$5:$E$2005='Analítico Cx.'!$B90),-(Diário!$O$5:$O$2005=K$1),(Diário!$F$5:$F$2005))</f>
        <v>0</v>
      </c>
      <c r="L90" s="134">
        <f>SUMPRODUCT(-(Diário!$E$5:$E$2005='Analítico Cx.'!$B90),-(Diário!$O$5:$O$2005=L$1),(Diário!$F$5:$F$2005))</f>
        <v>0</v>
      </c>
      <c r="M90" s="134">
        <f>SUMPRODUCT(-(Diário!$E$5:$E$2005='Analítico Cx.'!$B90),-(Diário!$O$5:$O$2005=M$1),(Diário!$F$5:$F$2005))</f>
        <v>0</v>
      </c>
      <c r="N90" s="134">
        <f>SUMPRODUCT(-(Diário!$E$5:$E$2005='Analítico Cx.'!$B90),-(Diário!$O$5:$O$2005=N$1),(Diário!$F$5:$F$2005))</f>
        <v>0</v>
      </c>
      <c r="O90" s="135">
        <f t="shared" si="16"/>
        <v>0</v>
      </c>
      <c r="P90" s="136">
        <f t="shared" si="17"/>
        <v>0</v>
      </c>
    </row>
    <row r="91" spans="1:26" ht="23.25" customHeight="1" x14ac:dyDescent="0.2">
      <c r="A91" s="77" t="s">
        <v>222</v>
      </c>
      <c r="B91" s="84" t="s">
        <v>223</v>
      </c>
      <c r="C91" s="134">
        <f>SUMPRODUCT(-(Diário!$E$5:$E$2005='Analítico Cx.'!$B91),-(Diário!$O$5:$O$2005=C$1),(Diário!$F$5:$F$2005))</f>
        <v>0</v>
      </c>
      <c r="D91" s="134">
        <f>SUMPRODUCT(-(Diário!$E$5:$E$2005='Analítico Cx.'!$B91),-(Diário!$O$5:$O$2005=D$1),(Diário!$F$5:$F$2005))</f>
        <v>0</v>
      </c>
      <c r="E91" s="134">
        <f>SUMPRODUCT(-(Diário!$E$5:$E$2005='Analítico Cx.'!$B91),-(Diário!$O$5:$O$2005=E$1),(Diário!$F$5:$F$2005))</f>
        <v>0</v>
      </c>
      <c r="F91" s="134">
        <f>SUMPRODUCT(-(Diário!$E$5:$E$2005='Analítico Cx.'!$B91),-(Diário!$O$5:$O$2005=F$1),(Diário!$F$5:$F$2005))</f>
        <v>0</v>
      </c>
      <c r="G91" s="134">
        <f>SUMPRODUCT(-(Diário!$E$5:$E$2005='Analítico Cx.'!$B91),-(Diário!$O$5:$O$2005=G$1),(Diário!$F$5:$F$2005))</f>
        <v>0</v>
      </c>
      <c r="H91" s="134">
        <f>SUMPRODUCT(-(Diário!$E$5:$E$2005='Analítico Cx.'!$B91),-(Diário!$O$5:$O$2005=H$1),(Diário!$F$5:$F$2005))</f>
        <v>0</v>
      </c>
      <c r="I91" s="134">
        <f>SUMPRODUCT(-(Diário!$E$5:$E$2005='Analítico Cx.'!$B91),-(Diário!$O$5:$O$2005=I$1),(Diário!$F$5:$F$2005))</f>
        <v>0</v>
      </c>
      <c r="J91" s="134">
        <f>SUMPRODUCT(-(Diário!$E$5:$E$2005='Analítico Cx.'!$B91),-(Diário!$O$5:$O$2005=J$1),(Diário!$F$5:$F$2005))</f>
        <v>0</v>
      </c>
      <c r="K91" s="134">
        <f>SUMPRODUCT(-(Diário!$E$5:$E$2005='Analítico Cx.'!$B91),-(Diário!$O$5:$O$2005=K$1),(Diário!$F$5:$F$2005))</f>
        <v>0</v>
      </c>
      <c r="L91" s="134">
        <f>SUMPRODUCT(-(Diário!$E$5:$E$2005='Analítico Cx.'!$B91),-(Diário!$O$5:$O$2005=L$1),(Diário!$F$5:$F$2005))</f>
        <v>0</v>
      </c>
      <c r="M91" s="134">
        <f>SUMPRODUCT(-(Diário!$E$5:$E$2005='Analítico Cx.'!$B91),-(Diário!$O$5:$O$2005=M$1),(Diário!$F$5:$F$2005))</f>
        <v>0</v>
      </c>
      <c r="N91" s="134">
        <f>SUMPRODUCT(-(Diário!$E$5:$E$2005='Analítico Cx.'!$B91),-(Diário!$O$5:$O$2005=N$1),(Diário!$F$5:$F$2005))</f>
        <v>0</v>
      </c>
      <c r="O91" s="135">
        <f t="shared" si="16"/>
        <v>0</v>
      </c>
      <c r="P91" s="136">
        <f t="shared" si="17"/>
        <v>0</v>
      </c>
    </row>
    <row r="92" spans="1:26" ht="23.25" customHeight="1" x14ac:dyDescent="0.2">
      <c r="A92" s="77" t="s">
        <v>224</v>
      </c>
      <c r="B92" s="84" t="s">
        <v>225</v>
      </c>
      <c r="C92" s="134">
        <f>SUMPRODUCT(-(Diário!$E$5:$E$2005='Analítico Cx.'!$B92),-(Diário!$O$5:$O$2005=C$1),(Diário!$F$5:$F$2005))</f>
        <v>0</v>
      </c>
      <c r="D92" s="134">
        <f>SUMPRODUCT(-(Diário!$E$5:$E$2005='Analítico Cx.'!$B92),-(Diário!$O$5:$O$2005=D$1),(Diário!$F$5:$F$2005))</f>
        <v>0</v>
      </c>
      <c r="E92" s="134">
        <f>SUMPRODUCT(-(Diário!$E$5:$E$2005='Analítico Cx.'!$B92),-(Diário!$O$5:$O$2005=E$1),(Diário!$F$5:$F$2005))</f>
        <v>0</v>
      </c>
      <c r="F92" s="134">
        <f>SUMPRODUCT(-(Diário!$E$5:$E$2005='Analítico Cx.'!$B92),-(Diário!$O$5:$O$2005=F$1),(Diário!$F$5:$F$2005))</f>
        <v>0</v>
      </c>
      <c r="G92" s="134">
        <f>SUMPRODUCT(-(Diário!$E$5:$E$2005='Analítico Cx.'!$B92),-(Diário!$O$5:$O$2005=G$1),(Diário!$F$5:$F$2005))</f>
        <v>0</v>
      </c>
      <c r="H92" s="134">
        <f>SUMPRODUCT(-(Diário!$E$5:$E$2005='Analítico Cx.'!$B92),-(Diário!$O$5:$O$2005=H$1),(Diário!$F$5:$F$2005))</f>
        <v>0</v>
      </c>
      <c r="I92" s="134">
        <f>SUMPRODUCT(-(Diário!$E$5:$E$2005='Analítico Cx.'!$B92),-(Diário!$O$5:$O$2005=I$1),(Diário!$F$5:$F$2005))</f>
        <v>0</v>
      </c>
      <c r="J92" s="134">
        <f>SUMPRODUCT(-(Diário!$E$5:$E$2005='Analítico Cx.'!$B92),-(Diário!$O$5:$O$2005=J$1),(Diário!$F$5:$F$2005))</f>
        <v>0</v>
      </c>
      <c r="K92" s="134">
        <f>SUMPRODUCT(-(Diário!$E$5:$E$2005='Analítico Cx.'!$B92),-(Diário!$O$5:$O$2005=K$1),(Diário!$F$5:$F$2005))</f>
        <v>0</v>
      </c>
      <c r="L92" s="134">
        <f>SUMPRODUCT(-(Diário!$E$5:$E$2005='Analítico Cx.'!$B92),-(Diário!$O$5:$O$2005=L$1),(Diário!$F$5:$F$2005))</f>
        <v>0</v>
      </c>
      <c r="M92" s="134">
        <f>SUMPRODUCT(-(Diário!$E$5:$E$2005='Analítico Cx.'!$B92),-(Diário!$O$5:$O$2005=M$1),(Diário!$F$5:$F$2005))</f>
        <v>0</v>
      </c>
      <c r="N92" s="134">
        <f>SUMPRODUCT(-(Diário!$E$5:$E$2005='Analítico Cx.'!$B92),-(Diário!$O$5:$O$2005=N$1),(Diário!$F$5:$F$2005))</f>
        <v>0</v>
      </c>
      <c r="O92" s="135">
        <f t="shared" si="16"/>
        <v>0</v>
      </c>
      <c r="P92" s="136">
        <f t="shared" si="17"/>
        <v>0</v>
      </c>
    </row>
    <row r="93" spans="1:26" ht="23.25" customHeight="1" x14ac:dyDescent="0.2">
      <c r="A93" s="77" t="s">
        <v>226</v>
      </c>
      <c r="B93" s="84" t="s">
        <v>227</v>
      </c>
      <c r="C93" s="134">
        <f>SUMPRODUCT(-(Diário!$E$5:$E$2005='Analítico Cx.'!$B93),-(Diário!$O$5:$O$2005=C$1),(Diário!$F$5:$F$2005))</f>
        <v>0</v>
      </c>
      <c r="D93" s="134">
        <f>SUMPRODUCT(-(Diário!$E$5:$E$2005='Analítico Cx.'!$B93),-(Diário!$O$5:$O$2005=D$1),(Diário!$F$5:$F$2005))</f>
        <v>0</v>
      </c>
      <c r="E93" s="134">
        <f>SUMPRODUCT(-(Diário!$E$5:$E$2005='Analítico Cx.'!$B93),-(Diário!$O$5:$O$2005=E$1),(Diário!$F$5:$F$2005))</f>
        <v>0</v>
      </c>
      <c r="F93" s="134">
        <f>SUMPRODUCT(-(Diário!$E$5:$E$2005='Analítico Cx.'!$B93),-(Diário!$O$5:$O$2005=F$1),(Diário!$F$5:$F$2005))</f>
        <v>0</v>
      </c>
      <c r="G93" s="134">
        <f>SUMPRODUCT(-(Diário!$E$5:$E$2005='Analítico Cx.'!$B93),-(Diário!$O$5:$O$2005=G$1),(Diário!$F$5:$F$2005))</f>
        <v>0</v>
      </c>
      <c r="H93" s="134">
        <f>SUMPRODUCT(-(Diário!$E$5:$E$2005='Analítico Cx.'!$B93),-(Diário!$O$5:$O$2005=H$1),(Diário!$F$5:$F$2005))</f>
        <v>0</v>
      </c>
      <c r="I93" s="134">
        <f>SUMPRODUCT(-(Diário!$E$5:$E$2005='Analítico Cx.'!$B93),-(Diário!$O$5:$O$2005=I$1),(Diário!$F$5:$F$2005))</f>
        <v>0</v>
      </c>
      <c r="J93" s="134">
        <f>SUMPRODUCT(-(Diário!$E$5:$E$2005='Analítico Cx.'!$B93),-(Diário!$O$5:$O$2005=J$1),(Diário!$F$5:$F$2005))</f>
        <v>0</v>
      </c>
      <c r="K93" s="134">
        <f>SUMPRODUCT(-(Diário!$E$5:$E$2005='Analítico Cx.'!$B93),-(Diário!$O$5:$O$2005=K$1),(Diário!$F$5:$F$2005))</f>
        <v>0</v>
      </c>
      <c r="L93" s="134">
        <f>SUMPRODUCT(-(Diário!$E$5:$E$2005='Analítico Cx.'!$B93),-(Diário!$O$5:$O$2005=L$1),(Diário!$F$5:$F$2005))</f>
        <v>0</v>
      </c>
      <c r="M93" s="134">
        <f>SUMPRODUCT(-(Diário!$E$5:$E$2005='Analítico Cx.'!$B93),-(Diário!$O$5:$O$2005=M$1),(Diário!$F$5:$F$2005))</f>
        <v>0</v>
      </c>
      <c r="N93" s="134">
        <f>SUMPRODUCT(-(Diário!$E$5:$E$2005='Analítico Cx.'!$B93),-(Diário!$O$5:$O$2005=N$1),(Diário!$F$5:$F$2005))</f>
        <v>0</v>
      </c>
      <c r="O93" s="135">
        <f t="shared" si="16"/>
        <v>0</v>
      </c>
      <c r="P93" s="136">
        <f t="shared" si="17"/>
        <v>0</v>
      </c>
    </row>
    <row r="94" spans="1:26" ht="23.25" customHeight="1" x14ac:dyDescent="0.2">
      <c r="A94" s="77" t="s">
        <v>228</v>
      </c>
      <c r="B94" s="84" t="s">
        <v>229</v>
      </c>
      <c r="C94" s="134">
        <f>SUMPRODUCT(-(Diário!$E$5:$E$2005='Analítico Cx.'!$B94),-(Diário!$O$5:$O$2005=C$1),(Diário!$F$5:$F$2005))</f>
        <v>0</v>
      </c>
      <c r="D94" s="134">
        <f>SUMPRODUCT(-(Diário!$E$5:$E$2005='Analítico Cx.'!$B94),-(Diário!$O$5:$O$2005=D$1),(Diário!$F$5:$F$2005))</f>
        <v>0</v>
      </c>
      <c r="E94" s="134">
        <f>SUMPRODUCT(-(Diário!$E$5:$E$2005='Analítico Cx.'!$B94),-(Diário!$O$5:$O$2005=E$1),(Diário!$F$5:$F$2005))</f>
        <v>0</v>
      </c>
      <c r="F94" s="134">
        <f>SUMPRODUCT(-(Diário!$E$5:$E$2005='Analítico Cx.'!$B94),-(Diário!$O$5:$O$2005=F$1),(Diário!$F$5:$F$2005))</f>
        <v>0</v>
      </c>
      <c r="G94" s="134">
        <f>SUMPRODUCT(-(Diário!$E$5:$E$2005='Analítico Cx.'!$B94),-(Diário!$O$5:$O$2005=G$1),(Diário!$F$5:$F$2005))</f>
        <v>0</v>
      </c>
      <c r="H94" s="134">
        <f>SUMPRODUCT(-(Diário!$E$5:$E$2005='Analítico Cx.'!$B94),-(Diário!$O$5:$O$2005=H$1),(Diário!$F$5:$F$2005))</f>
        <v>0</v>
      </c>
      <c r="I94" s="134">
        <f>SUMPRODUCT(-(Diário!$E$5:$E$2005='Analítico Cx.'!$B94),-(Diário!$O$5:$O$2005=I$1),(Diário!$F$5:$F$2005))</f>
        <v>0</v>
      </c>
      <c r="J94" s="134">
        <f>SUMPRODUCT(-(Diário!$E$5:$E$2005='Analítico Cx.'!$B94),-(Diário!$O$5:$O$2005=J$1),(Diário!$F$5:$F$2005))</f>
        <v>0</v>
      </c>
      <c r="K94" s="134">
        <f>SUMPRODUCT(-(Diário!$E$5:$E$2005='Analítico Cx.'!$B94),-(Diário!$O$5:$O$2005=K$1),(Diário!$F$5:$F$2005))</f>
        <v>0</v>
      </c>
      <c r="L94" s="134">
        <f>SUMPRODUCT(-(Diário!$E$5:$E$2005='Analítico Cx.'!$B94),-(Diário!$O$5:$O$2005=L$1),(Diário!$F$5:$F$2005))</f>
        <v>0</v>
      </c>
      <c r="M94" s="134">
        <f>SUMPRODUCT(-(Diário!$E$5:$E$2005='Analítico Cx.'!$B94),-(Diário!$O$5:$O$2005=M$1),(Diário!$F$5:$F$2005))</f>
        <v>0</v>
      </c>
      <c r="N94" s="134">
        <f>SUMPRODUCT(-(Diário!$E$5:$E$2005='Analítico Cx.'!$B94),-(Diário!$O$5:$O$2005=N$1),(Diário!$F$5:$F$2005))</f>
        <v>0</v>
      </c>
      <c r="O94" s="135">
        <f t="shared" si="16"/>
        <v>0</v>
      </c>
      <c r="P94" s="136">
        <f t="shared" si="17"/>
        <v>0</v>
      </c>
    </row>
    <row r="95" spans="1:26" ht="23.25" customHeight="1" x14ac:dyDescent="0.2">
      <c r="A95" s="77" t="s">
        <v>230</v>
      </c>
      <c r="B95" s="84" t="s">
        <v>231</v>
      </c>
      <c r="C95" s="134">
        <f>SUMPRODUCT(-(Diário!$E$5:$E$2005='Analítico Cx.'!$B95),-(Diário!$O$5:$O$2005=C$1),(Diário!$F$5:$F$2005))</f>
        <v>0</v>
      </c>
      <c r="D95" s="134">
        <f>SUMPRODUCT(-(Diário!$E$5:$E$2005='Analítico Cx.'!$B95),-(Diário!$O$5:$O$2005=D$1),(Diário!$F$5:$F$2005))</f>
        <v>0</v>
      </c>
      <c r="E95" s="134">
        <f>SUMPRODUCT(-(Diário!$E$5:$E$2005='Analítico Cx.'!$B95),-(Diário!$O$5:$O$2005=E$1),(Diário!$F$5:$F$2005))</f>
        <v>0</v>
      </c>
      <c r="F95" s="134">
        <f>SUMPRODUCT(-(Diário!$E$5:$E$2005='Analítico Cx.'!$B95),-(Diário!$O$5:$O$2005=F$1),(Diário!$F$5:$F$2005))</f>
        <v>0</v>
      </c>
      <c r="G95" s="134">
        <f>SUMPRODUCT(-(Diário!$E$5:$E$2005='Analítico Cx.'!$B95),-(Diário!$O$5:$O$2005=G$1),(Diário!$F$5:$F$2005))</f>
        <v>0</v>
      </c>
      <c r="H95" s="134">
        <f>SUMPRODUCT(-(Diário!$E$5:$E$2005='Analítico Cx.'!$B95),-(Diário!$O$5:$O$2005=H$1),(Diário!$F$5:$F$2005))</f>
        <v>0</v>
      </c>
      <c r="I95" s="134">
        <f>SUMPRODUCT(-(Diário!$E$5:$E$2005='Analítico Cx.'!$B95),-(Diário!$O$5:$O$2005=I$1),(Diário!$F$5:$F$2005))</f>
        <v>0</v>
      </c>
      <c r="J95" s="134">
        <f>SUMPRODUCT(-(Diário!$E$5:$E$2005='Analítico Cx.'!$B95),-(Diário!$O$5:$O$2005=J$1),(Diário!$F$5:$F$2005))</f>
        <v>0</v>
      </c>
      <c r="K95" s="134">
        <f>SUMPRODUCT(-(Diário!$E$5:$E$2005='Analítico Cx.'!$B95),-(Diário!$O$5:$O$2005=K$1),(Diário!$F$5:$F$2005))</f>
        <v>0</v>
      </c>
      <c r="L95" s="134">
        <f>SUMPRODUCT(-(Diário!$E$5:$E$2005='Analítico Cx.'!$B95),-(Diário!$O$5:$O$2005=L$1),(Diário!$F$5:$F$2005))</f>
        <v>0</v>
      </c>
      <c r="M95" s="134">
        <f>SUMPRODUCT(-(Diário!$E$5:$E$2005='Analítico Cx.'!$B95),-(Diário!$O$5:$O$2005=M$1),(Diário!$F$5:$F$2005))</f>
        <v>0</v>
      </c>
      <c r="N95" s="134">
        <f>SUMPRODUCT(-(Diário!$E$5:$E$2005='Analítico Cx.'!$B95),-(Diário!$O$5:$O$2005=N$1),(Diário!$F$5:$F$2005))</f>
        <v>0</v>
      </c>
      <c r="O95" s="135">
        <f t="shared" si="16"/>
        <v>0</v>
      </c>
      <c r="P95" s="136">
        <f t="shared" si="17"/>
        <v>0</v>
      </c>
    </row>
    <row r="96" spans="1:26" ht="23.25" customHeight="1" x14ac:dyDescent="0.2">
      <c r="A96" s="77" t="s">
        <v>232</v>
      </c>
      <c r="B96" s="84" t="s">
        <v>233</v>
      </c>
      <c r="C96" s="134">
        <f>SUMPRODUCT(-(Diário!$E$5:$E$2005='Analítico Cx.'!$B96),-(Diário!$O$5:$O$2005=C$1),(Diário!$F$5:$F$2005))</f>
        <v>0</v>
      </c>
      <c r="D96" s="134">
        <f>SUMPRODUCT(-(Diário!$E$5:$E$2005='Analítico Cx.'!$B96),-(Diário!$O$5:$O$2005=D$1),(Diário!$F$5:$F$2005))</f>
        <v>0</v>
      </c>
      <c r="E96" s="134">
        <f>SUMPRODUCT(-(Diário!$E$5:$E$2005='Analítico Cx.'!$B96),-(Diário!$O$5:$O$2005=E$1),(Diário!$F$5:$F$2005))</f>
        <v>0</v>
      </c>
      <c r="F96" s="134">
        <f>SUMPRODUCT(-(Diário!$E$5:$E$2005='Analítico Cx.'!$B96),-(Diário!$O$5:$O$2005=F$1),(Diário!$F$5:$F$2005))</f>
        <v>0</v>
      </c>
      <c r="G96" s="134">
        <f>SUMPRODUCT(-(Diário!$E$5:$E$2005='Analítico Cx.'!$B96),-(Diário!$O$5:$O$2005=G$1),(Diário!$F$5:$F$2005))</f>
        <v>0</v>
      </c>
      <c r="H96" s="134">
        <f>SUMPRODUCT(-(Diário!$E$5:$E$2005='Analítico Cx.'!$B96),-(Diário!$O$5:$O$2005=H$1),(Diário!$F$5:$F$2005))</f>
        <v>0</v>
      </c>
      <c r="I96" s="134">
        <f>SUMPRODUCT(-(Diário!$E$5:$E$2005='Analítico Cx.'!$B96),-(Diário!$O$5:$O$2005=I$1),(Diário!$F$5:$F$2005))</f>
        <v>0</v>
      </c>
      <c r="J96" s="134">
        <f>SUMPRODUCT(-(Diário!$E$5:$E$2005='Analítico Cx.'!$B96),-(Diário!$O$5:$O$2005=J$1),(Diário!$F$5:$F$2005))</f>
        <v>0</v>
      </c>
      <c r="K96" s="134">
        <f>SUMPRODUCT(-(Diário!$E$5:$E$2005='Analítico Cx.'!$B96),-(Diário!$O$5:$O$2005=K$1),(Diário!$F$5:$F$2005))</f>
        <v>0</v>
      </c>
      <c r="L96" s="134">
        <f>SUMPRODUCT(-(Diário!$E$5:$E$2005='Analítico Cx.'!$B96),-(Diário!$O$5:$O$2005=L$1),(Diário!$F$5:$F$2005))</f>
        <v>0</v>
      </c>
      <c r="M96" s="134">
        <f>SUMPRODUCT(-(Diário!$E$5:$E$2005='Analítico Cx.'!$B96),-(Diário!$O$5:$O$2005=M$1),(Diário!$F$5:$F$2005))</f>
        <v>0</v>
      </c>
      <c r="N96" s="134">
        <f>SUMPRODUCT(-(Diário!$E$5:$E$2005='Analítico Cx.'!$B96),-(Diário!$O$5:$O$2005=N$1),(Diário!$F$5:$F$2005))</f>
        <v>0</v>
      </c>
      <c r="O96" s="135">
        <f t="shared" si="16"/>
        <v>0</v>
      </c>
      <c r="P96" s="136">
        <f t="shared" si="17"/>
        <v>0</v>
      </c>
    </row>
    <row r="97" spans="1:26" ht="23.25" customHeight="1" x14ac:dyDescent="0.2">
      <c r="A97" s="77" t="s">
        <v>234</v>
      </c>
      <c r="B97" s="84" t="s">
        <v>235</v>
      </c>
      <c r="C97" s="134">
        <f>SUMPRODUCT(-(Diário!$E$5:$E$2005='Analítico Cx.'!$B97),-(Diário!$O$5:$O$2005=C$1),(Diário!$F$5:$F$2005))</f>
        <v>0</v>
      </c>
      <c r="D97" s="134">
        <f>SUMPRODUCT(-(Diário!$E$5:$E$2005='Analítico Cx.'!$B97),-(Diário!$O$5:$O$2005=D$1),(Diário!$F$5:$F$2005))</f>
        <v>0</v>
      </c>
      <c r="E97" s="134">
        <f>SUMPRODUCT(-(Diário!$E$5:$E$2005='Analítico Cx.'!$B97),-(Diário!$O$5:$O$2005=E$1),(Diário!$F$5:$F$2005))</f>
        <v>0</v>
      </c>
      <c r="F97" s="134">
        <f>SUMPRODUCT(-(Diário!$E$5:$E$2005='Analítico Cx.'!$B97),-(Diário!$O$5:$O$2005=F$1),(Diário!$F$5:$F$2005))</f>
        <v>0</v>
      </c>
      <c r="G97" s="134">
        <f>SUMPRODUCT(-(Diário!$E$5:$E$2005='Analítico Cx.'!$B97),-(Diário!$O$5:$O$2005=G$1),(Diário!$F$5:$F$2005))</f>
        <v>0</v>
      </c>
      <c r="H97" s="134">
        <f>SUMPRODUCT(-(Diário!$E$5:$E$2005='Analítico Cx.'!$B97),-(Diário!$O$5:$O$2005=H$1),(Diário!$F$5:$F$2005))</f>
        <v>0</v>
      </c>
      <c r="I97" s="134">
        <f>SUMPRODUCT(-(Diário!$E$5:$E$2005='Analítico Cx.'!$B97),-(Diário!$O$5:$O$2005=I$1),(Diário!$F$5:$F$2005))</f>
        <v>0</v>
      </c>
      <c r="J97" s="134">
        <f>SUMPRODUCT(-(Diário!$E$5:$E$2005='Analítico Cx.'!$B97),-(Diário!$O$5:$O$2005=J$1),(Diário!$F$5:$F$2005))</f>
        <v>0</v>
      </c>
      <c r="K97" s="134">
        <f>SUMPRODUCT(-(Diário!$E$5:$E$2005='Analítico Cx.'!$B97),-(Diário!$O$5:$O$2005=K$1),(Diário!$F$5:$F$2005))</f>
        <v>0</v>
      </c>
      <c r="L97" s="134">
        <f>SUMPRODUCT(-(Diário!$E$5:$E$2005='Analítico Cx.'!$B97),-(Diário!$O$5:$O$2005=L$1),(Diário!$F$5:$F$2005))</f>
        <v>0</v>
      </c>
      <c r="M97" s="134">
        <f>SUMPRODUCT(-(Diário!$E$5:$E$2005='Analítico Cx.'!$B97),-(Diário!$O$5:$O$2005=M$1),(Diário!$F$5:$F$2005))</f>
        <v>0</v>
      </c>
      <c r="N97" s="134">
        <f>SUMPRODUCT(-(Diário!$E$5:$E$2005='Analítico Cx.'!$B97),-(Diário!$O$5:$O$2005=N$1),(Diário!$F$5:$F$2005))</f>
        <v>0</v>
      </c>
      <c r="O97" s="135">
        <f t="shared" si="16"/>
        <v>0</v>
      </c>
      <c r="P97" s="136">
        <f t="shared" si="17"/>
        <v>0</v>
      </c>
    </row>
    <row r="98" spans="1:26" ht="23.25" customHeight="1" x14ac:dyDescent="0.2">
      <c r="A98" s="77" t="s">
        <v>236</v>
      </c>
      <c r="B98" s="84" t="s">
        <v>237</v>
      </c>
      <c r="C98" s="134">
        <f>SUMPRODUCT(-(Diário!$E$5:$E$2005='Analítico Cx.'!$B98),-(Diário!$O$5:$O$2005=C$1),(Diário!$F$5:$F$2005))</f>
        <v>0</v>
      </c>
      <c r="D98" s="134">
        <f>SUMPRODUCT(-(Diário!$E$5:$E$2005='Analítico Cx.'!$B98),-(Diário!$O$5:$O$2005=D$1),(Diário!$F$5:$F$2005))</f>
        <v>0</v>
      </c>
      <c r="E98" s="134">
        <f>SUMPRODUCT(-(Diário!$E$5:$E$2005='Analítico Cx.'!$B98),-(Diário!$O$5:$O$2005=E$1),(Diário!$F$5:$F$2005))</f>
        <v>0</v>
      </c>
      <c r="F98" s="134">
        <f>SUMPRODUCT(-(Diário!$E$5:$E$2005='Analítico Cx.'!$B98),-(Diário!$O$5:$O$2005=F$1),(Diário!$F$5:$F$2005))</f>
        <v>0</v>
      </c>
      <c r="G98" s="134">
        <f>SUMPRODUCT(-(Diário!$E$5:$E$2005='Analítico Cx.'!$B98),-(Diário!$O$5:$O$2005=G$1),(Diário!$F$5:$F$2005))</f>
        <v>0</v>
      </c>
      <c r="H98" s="134">
        <f>SUMPRODUCT(-(Diário!$E$5:$E$2005='Analítico Cx.'!$B98),-(Diário!$O$5:$O$2005=H$1),(Diário!$F$5:$F$2005))</f>
        <v>0</v>
      </c>
      <c r="I98" s="134">
        <f>SUMPRODUCT(-(Diário!$E$5:$E$2005='Analítico Cx.'!$B98),-(Diário!$O$5:$O$2005=I$1),(Diário!$F$5:$F$2005))</f>
        <v>0</v>
      </c>
      <c r="J98" s="134">
        <f>SUMPRODUCT(-(Diário!$E$5:$E$2005='Analítico Cx.'!$B98),-(Diário!$O$5:$O$2005=J$1),(Diário!$F$5:$F$2005))</f>
        <v>0</v>
      </c>
      <c r="K98" s="134">
        <f>SUMPRODUCT(-(Diário!$E$5:$E$2005='Analítico Cx.'!$B98),-(Diário!$O$5:$O$2005=K$1),(Diário!$F$5:$F$2005))</f>
        <v>0</v>
      </c>
      <c r="L98" s="134">
        <f>SUMPRODUCT(-(Diário!$E$5:$E$2005='Analítico Cx.'!$B98),-(Diário!$O$5:$O$2005=L$1),(Diário!$F$5:$F$2005))</f>
        <v>0</v>
      </c>
      <c r="M98" s="134">
        <f>SUMPRODUCT(-(Diário!$E$5:$E$2005='Analítico Cx.'!$B98),-(Diário!$O$5:$O$2005=M$1),(Diário!$F$5:$F$2005))</f>
        <v>0</v>
      </c>
      <c r="N98" s="134">
        <f>SUMPRODUCT(-(Diário!$E$5:$E$2005='Analítico Cx.'!$B98),-(Diário!$O$5:$O$2005=N$1),(Diário!$F$5:$F$2005))</f>
        <v>0</v>
      </c>
      <c r="O98" s="135">
        <f t="shared" si="16"/>
        <v>0</v>
      </c>
      <c r="P98" s="136">
        <f t="shared" si="17"/>
        <v>0</v>
      </c>
    </row>
    <row r="99" spans="1:26" ht="23.25" customHeight="1" x14ac:dyDescent="0.2">
      <c r="A99" s="77" t="s">
        <v>238</v>
      </c>
      <c r="B99" s="84" t="s">
        <v>239</v>
      </c>
      <c r="C99" s="134">
        <f>SUMPRODUCT(-(Diário!$E$5:$E$2005='Analítico Cx.'!$B99),-(Diário!$O$5:$O$2005=C$1),(Diário!$F$5:$F$2005))</f>
        <v>0</v>
      </c>
      <c r="D99" s="134">
        <f>SUMPRODUCT(-(Diário!$E$5:$E$2005='Analítico Cx.'!$B99),-(Diário!$O$5:$O$2005=D$1),(Diário!$F$5:$F$2005))</f>
        <v>0</v>
      </c>
      <c r="E99" s="134">
        <f>SUMPRODUCT(-(Diário!$E$5:$E$2005='Analítico Cx.'!$B99),-(Diário!$O$5:$O$2005=E$1),(Diário!$F$5:$F$2005))</f>
        <v>0</v>
      </c>
      <c r="F99" s="134">
        <f>SUMPRODUCT(-(Diário!$E$5:$E$2005='Analítico Cx.'!$B99),-(Diário!$O$5:$O$2005=F$1),(Diário!$F$5:$F$2005))</f>
        <v>0</v>
      </c>
      <c r="G99" s="134">
        <f>SUMPRODUCT(-(Diário!$E$5:$E$2005='Analítico Cx.'!$B99),-(Diário!$O$5:$O$2005=G$1),(Diário!$F$5:$F$2005))</f>
        <v>0</v>
      </c>
      <c r="H99" s="134">
        <f>SUMPRODUCT(-(Diário!$E$5:$E$2005='Analítico Cx.'!$B99),-(Diário!$O$5:$O$2005=H$1),(Diário!$F$5:$F$2005))</f>
        <v>0</v>
      </c>
      <c r="I99" s="134">
        <f>SUMPRODUCT(-(Diário!$E$5:$E$2005='Analítico Cx.'!$B99),-(Diário!$O$5:$O$2005=I$1),(Diário!$F$5:$F$2005))</f>
        <v>0</v>
      </c>
      <c r="J99" s="134">
        <f>SUMPRODUCT(-(Diário!$E$5:$E$2005='Analítico Cx.'!$B99),-(Diário!$O$5:$O$2005=J$1),(Diário!$F$5:$F$2005))</f>
        <v>0</v>
      </c>
      <c r="K99" s="134">
        <f>SUMPRODUCT(-(Diário!$E$5:$E$2005='Analítico Cx.'!$B99),-(Diário!$O$5:$O$2005=K$1),(Diário!$F$5:$F$2005))</f>
        <v>0</v>
      </c>
      <c r="L99" s="134">
        <f>SUMPRODUCT(-(Diário!$E$5:$E$2005='Analítico Cx.'!$B99),-(Diário!$O$5:$O$2005=L$1),(Diário!$F$5:$F$2005))</f>
        <v>0</v>
      </c>
      <c r="M99" s="134">
        <f>SUMPRODUCT(-(Diário!$E$5:$E$2005='Analítico Cx.'!$B99),-(Diário!$O$5:$O$2005=M$1),(Diário!$F$5:$F$2005))</f>
        <v>0</v>
      </c>
      <c r="N99" s="134">
        <f>SUMPRODUCT(-(Diário!$E$5:$E$2005='Analítico Cx.'!$B99),-(Diário!$O$5:$O$2005=N$1),(Diário!$F$5:$F$2005))</f>
        <v>0</v>
      </c>
      <c r="O99" s="135">
        <f t="shared" si="16"/>
        <v>0</v>
      </c>
      <c r="P99" s="136">
        <f t="shared" si="17"/>
        <v>0</v>
      </c>
    </row>
    <row r="100" spans="1:26" ht="23.25" customHeight="1" x14ac:dyDescent="0.2">
      <c r="A100" s="77" t="s">
        <v>240</v>
      </c>
      <c r="B100" s="84" t="s">
        <v>241</v>
      </c>
      <c r="C100" s="134">
        <f>SUMPRODUCT(-(Diário!$E$5:$E$2005='Analítico Cx.'!$B100),-(Diário!$O$5:$O$2005=C$1),(Diário!$F$5:$F$2005))</f>
        <v>0</v>
      </c>
      <c r="D100" s="134">
        <f>SUMPRODUCT(-(Diário!$E$5:$E$2005='Analítico Cx.'!$B100),-(Diário!$O$5:$O$2005=D$1),(Diário!$F$5:$F$2005))</f>
        <v>0</v>
      </c>
      <c r="E100" s="134">
        <f>SUMPRODUCT(-(Diário!$E$5:$E$2005='Analítico Cx.'!$B100),-(Diário!$O$5:$O$2005=E$1),(Diário!$F$5:$F$2005))</f>
        <v>0</v>
      </c>
      <c r="F100" s="134">
        <f>SUMPRODUCT(-(Diário!$E$5:$E$2005='Analítico Cx.'!$B100),-(Diário!$O$5:$O$2005=F$1),(Diário!$F$5:$F$2005))</f>
        <v>0</v>
      </c>
      <c r="G100" s="134">
        <f>SUMPRODUCT(-(Diário!$E$5:$E$2005='Analítico Cx.'!$B100),-(Diário!$O$5:$O$2005=G$1),(Diário!$F$5:$F$2005))</f>
        <v>0</v>
      </c>
      <c r="H100" s="134">
        <f>SUMPRODUCT(-(Diário!$E$5:$E$2005='Analítico Cx.'!$B100),-(Diário!$O$5:$O$2005=H$1),(Diário!$F$5:$F$2005))</f>
        <v>0</v>
      </c>
      <c r="I100" s="134">
        <f>SUMPRODUCT(-(Diário!$E$5:$E$2005='Analítico Cx.'!$B100),-(Diário!$O$5:$O$2005=I$1),(Diário!$F$5:$F$2005))</f>
        <v>0</v>
      </c>
      <c r="J100" s="134">
        <f>SUMPRODUCT(-(Diário!$E$5:$E$2005='Analítico Cx.'!$B100),-(Diário!$O$5:$O$2005=J$1),(Diário!$F$5:$F$2005))</f>
        <v>0</v>
      </c>
      <c r="K100" s="134">
        <f>SUMPRODUCT(-(Diário!$E$5:$E$2005='Analítico Cx.'!$B100),-(Diário!$O$5:$O$2005=K$1),(Diário!$F$5:$F$2005))</f>
        <v>0</v>
      </c>
      <c r="L100" s="134">
        <f>SUMPRODUCT(-(Diário!$E$5:$E$2005='Analítico Cx.'!$B100),-(Diário!$O$5:$O$2005=L$1),(Diário!$F$5:$F$2005))</f>
        <v>0</v>
      </c>
      <c r="M100" s="134">
        <f>SUMPRODUCT(-(Diário!$E$5:$E$2005='Analítico Cx.'!$B100),-(Diário!$O$5:$O$2005=M$1),(Diário!$F$5:$F$2005))</f>
        <v>0</v>
      </c>
      <c r="N100" s="134">
        <f>SUMPRODUCT(-(Diário!$E$5:$E$2005='Analítico Cx.'!$B100),-(Diário!$O$5:$O$2005=N$1),(Diário!$F$5:$F$2005))</f>
        <v>0</v>
      </c>
      <c r="O100" s="135">
        <f t="shared" si="16"/>
        <v>0</v>
      </c>
      <c r="P100" s="136">
        <f t="shared" si="17"/>
        <v>0</v>
      </c>
    </row>
    <row r="101" spans="1:26" ht="23.25" customHeight="1" x14ac:dyDescent="0.2">
      <c r="A101" s="77" t="s">
        <v>242</v>
      </c>
      <c r="B101" s="84" t="s">
        <v>243</v>
      </c>
      <c r="C101" s="134">
        <f>SUMPRODUCT(-(Diário!$E$5:$E$2005='Analítico Cx.'!$B101),-(Diário!$O$5:$O$2005=C$1),(Diário!$F$5:$F$2005))</f>
        <v>0</v>
      </c>
      <c r="D101" s="134">
        <f>SUMPRODUCT(-(Diário!$E$5:$E$2005='Analítico Cx.'!$B101),-(Diário!$O$5:$O$2005=D$1),(Diário!$F$5:$F$2005))</f>
        <v>0</v>
      </c>
      <c r="E101" s="134">
        <f>SUMPRODUCT(-(Diário!$E$5:$E$2005='Analítico Cx.'!$B101),-(Diário!$O$5:$O$2005=E$1),(Diário!$F$5:$F$2005))</f>
        <v>0</v>
      </c>
      <c r="F101" s="134">
        <f>SUMPRODUCT(-(Diário!$E$5:$E$2005='Analítico Cx.'!$B101),-(Diário!$O$5:$O$2005=F$1),(Diário!$F$5:$F$2005))</f>
        <v>0</v>
      </c>
      <c r="G101" s="134">
        <f>SUMPRODUCT(-(Diário!$E$5:$E$2005='Analítico Cx.'!$B101),-(Diário!$O$5:$O$2005=G$1),(Diário!$F$5:$F$2005))</f>
        <v>0</v>
      </c>
      <c r="H101" s="134">
        <f>SUMPRODUCT(-(Diário!$E$5:$E$2005='Analítico Cx.'!$B101),-(Diário!$O$5:$O$2005=H$1),(Diário!$F$5:$F$2005))</f>
        <v>0</v>
      </c>
      <c r="I101" s="134">
        <f>SUMPRODUCT(-(Diário!$E$5:$E$2005='Analítico Cx.'!$B101),-(Diário!$O$5:$O$2005=I$1),(Diário!$F$5:$F$2005))</f>
        <v>0</v>
      </c>
      <c r="J101" s="134">
        <f>SUMPRODUCT(-(Diário!$E$5:$E$2005='Analítico Cx.'!$B101),-(Diário!$O$5:$O$2005=J$1),(Diário!$F$5:$F$2005))</f>
        <v>0</v>
      </c>
      <c r="K101" s="134">
        <f>SUMPRODUCT(-(Diário!$E$5:$E$2005='Analítico Cx.'!$B101),-(Diário!$O$5:$O$2005=K$1),(Diário!$F$5:$F$2005))</f>
        <v>0</v>
      </c>
      <c r="L101" s="134">
        <f>SUMPRODUCT(-(Diário!$E$5:$E$2005='Analítico Cx.'!$B101),-(Diário!$O$5:$O$2005=L$1),(Diário!$F$5:$F$2005))</f>
        <v>0</v>
      </c>
      <c r="M101" s="134">
        <f>SUMPRODUCT(-(Diário!$E$5:$E$2005='Analítico Cx.'!$B101),-(Diário!$O$5:$O$2005=M$1),(Diário!$F$5:$F$2005))</f>
        <v>0</v>
      </c>
      <c r="N101" s="134">
        <f>SUMPRODUCT(-(Diário!$E$5:$E$2005='Analítico Cx.'!$B101),-(Diário!$O$5:$O$2005=N$1),(Diário!$F$5:$F$2005))</f>
        <v>0</v>
      </c>
      <c r="O101" s="135">
        <f t="shared" si="16"/>
        <v>0</v>
      </c>
      <c r="P101" s="136">
        <f t="shared" si="17"/>
        <v>0</v>
      </c>
    </row>
    <row r="102" spans="1:26" ht="23.25" customHeight="1" x14ac:dyDescent="0.2">
      <c r="A102" s="77" t="s">
        <v>244</v>
      </c>
      <c r="B102" s="84" t="s">
        <v>245</v>
      </c>
      <c r="C102" s="134">
        <f>SUMPRODUCT(-(Diário!$E$5:$E$2005='Analítico Cx.'!$B102),-(Diário!$O$5:$O$2005=C$1),(Diário!$F$5:$F$2005))</f>
        <v>0</v>
      </c>
      <c r="D102" s="134">
        <f>SUMPRODUCT(-(Diário!$E$5:$E$2005='Analítico Cx.'!$B102),-(Diário!$O$5:$O$2005=D$1),(Diário!$F$5:$F$2005))</f>
        <v>960</v>
      </c>
      <c r="E102" s="134">
        <f>SUMPRODUCT(-(Diário!$E$5:$E$2005='Analítico Cx.'!$B102),-(Diário!$O$5:$O$2005=E$1),(Diário!$F$5:$F$2005))</f>
        <v>7027.2100000000009</v>
      </c>
      <c r="F102" s="134">
        <f>SUMPRODUCT(-(Diário!$E$5:$E$2005='Analítico Cx.'!$B102),-(Diário!$O$5:$O$2005=F$1),(Diário!$F$5:$F$2005))</f>
        <v>0</v>
      </c>
      <c r="G102" s="134">
        <f>SUMPRODUCT(-(Diário!$E$5:$E$2005='Analítico Cx.'!$B102),-(Diário!$O$5:$O$2005=G$1),(Diário!$F$5:$F$2005))</f>
        <v>0</v>
      </c>
      <c r="H102" s="134">
        <f>SUMPRODUCT(-(Diário!$E$5:$E$2005='Analítico Cx.'!$B102),-(Diário!$O$5:$O$2005=H$1),(Diário!$F$5:$F$2005))</f>
        <v>0</v>
      </c>
      <c r="I102" s="134">
        <f>SUMPRODUCT(-(Diário!$E$5:$E$2005='Analítico Cx.'!$B102),-(Diário!$O$5:$O$2005=I$1),(Diário!$F$5:$F$2005))</f>
        <v>0</v>
      </c>
      <c r="J102" s="134">
        <f>SUMPRODUCT(-(Diário!$E$5:$E$2005='Analítico Cx.'!$B102),-(Diário!$O$5:$O$2005=J$1),(Diário!$F$5:$F$2005))</f>
        <v>0</v>
      </c>
      <c r="K102" s="134">
        <f>SUMPRODUCT(-(Diário!$E$5:$E$2005='Analítico Cx.'!$B102),-(Diário!$O$5:$O$2005=K$1),(Diário!$F$5:$F$2005))</f>
        <v>0</v>
      </c>
      <c r="L102" s="134">
        <f>SUMPRODUCT(-(Diário!$E$5:$E$2005='Analítico Cx.'!$B102),-(Diário!$O$5:$O$2005=L$1),(Diário!$F$5:$F$2005))</f>
        <v>0</v>
      </c>
      <c r="M102" s="134">
        <f>SUMPRODUCT(-(Diário!$E$5:$E$2005='Analítico Cx.'!$B102),-(Diário!$O$5:$O$2005=M$1),(Diário!$F$5:$F$2005))</f>
        <v>0</v>
      </c>
      <c r="N102" s="134">
        <f>SUMPRODUCT(-(Diário!$E$5:$E$2005='Analítico Cx.'!$B102),-(Diário!$O$5:$O$2005=N$1),(Diário!$F$5:$F$2005))</f>
        <v>0</v>
      </c>
      <c r="O102" s="135">
        <f t="shared" si="16"/>
        <v>7987.2100000000009</v>
      </c>
      <c r="P102" s="136">
        <f t="shared" si="17"/>
        <v>6.1360315121452985E-3</v>
      </c>
    </row>
    <row r="103" spans="1:26" ht="23.25" customHeight="1" x14ac:dyDescent="0.2">
      <c r="A103" s="77" t="s">
        <v>246</v>
      </c>
      <c r="B103" s="155" t="s">
        <v>247</v>
      </c>
      <c r="C103" s="134">
        <f>SUMPRODUCT(-(Diário!$E$5:$E$2005='Analítico Cx.'!$B103),-(Diário!$O$5:$O$2005=C$1),(Diário!$F$5:$F$2005))</f>
        <v>0</v>
      </c>
      <c r="D103" s="134">
        <f>SUMPRODUCT(-(Diário!$E$5:$E$2005='Analítico Cx.'!$B103),-(Diário!$O$5:$O$2005=D$1),(Diário!$F$5:$F$2005))</f>
        <v>0</v>
      </c>
      <c r="E103" s="134">
        <f>SUMPRODUCT(-(Diário!$E$5:$E$2005='Analítico Cx.'!$B103),-(Diário!$O$5:$O$2005=E$1),(Diário!$F$5:$F$2005))</f>
        <v>0</v>
      </c>
      <c r="F103" s="134">
        <f>SUMPRODUCT(-(Diário!$E$5:$E$2005='Analítico Cx.'!$B103),-(Diário!$O$5:$O$2005=F$1),(Diário!$F$5:$F$2005))</f>
        <v>0</v>
      </c>
      <c r="G103" s="134">
        <f>SUMPRODUCT(-(Diário!$E$5:$E$2005='Analítico Cx.'!$B103),-(Diário!$O$5:$O$2005=G$1),(Diário!$F$5:$F$2005))</f>
        <v>0</v>
      </c>
      <c r="H103" s="134">
        <f>SUMPRODUCT(-(Diário!$E$5:$E$2005='Analítico Cx.'!$B103),-(Diário!$O$5:$O$2005=H$1),(Diário!$F$5:$F$2005))</f>
        <v>0</v>
      </c>
      <c r="I103" s="134">
        <f>SUMPRODUCT(-(Diário!$E$5:$E$2005='Analítico Cx.'!$B103),-(Diário!$O$5:$O$2005=I$1),(Diário!$F$5:$F$2005))</f>
        <v>0</v>
      </c>
      <c r="J103" s="134">
        <f>SUMPRODUCT(-(Diário!$E$5:$E$2005='Analítico Cx.'!$B103),-(Diário!$O$5:$O$2005=J$1),(Diário!$F$5:$F$2005))</f>
        <v>0</v>
      </c>
      <c r="K103" s="134">
        <f>SUMPRODUCT(-(Diário!$E$5:$E$2005='Analítico Cx.'!$B103),-(Diário!$O$5:$O$2005=K$1),(Diário!$F$5:$F$2005))</f>
        <v>0</v>
      </c>
      <c r="L103" s="134">
        <f>SUMPRODUCT(-(Diário!$E$5:$E$2005='Analítico Cx.'!$B103),-(Diário!$O$5:$O$2005=L$1),(Diário!$F$5:$F$2005))</f>
        <v>0</v>
      </c>
      <c r="M103" s="134">
        <f>SUMPRODUCT(-(Diário!$E$5:$E$2005='Analítico Cx.'!$B103),-(Diário!$O$5:$O$2005=M$1),(Diário!$F$5:$F$2005))</f>
        <v>0</v>
      </c>
      <c r="N103" s="134">
        <f>SUMPRODUCT(-(Diário!$E$5:$E$2005='Analítico Cx.'!$B103),-(Diário!$O$5:$O$2005=N$1),(Diário!$F$5:$F$2005))</f>
        <v>0</v>
      </c>
      <c r="O103" s="135">
        <f t="shared" si="16"/>
        <v>0</v>
      </c>
      <c r="P103" s="136">
        <f t="shared" si="17"/>
        <v>0</v>
      </c>
    </row>
    <row r="104" spans="1:26" ht="23.25" customHeight="1" x14ac:dyDescent="0.2">
      <c r="A104" s="77" t="s">
        <v>248</v>
      </c>
      <c r="B104" s="84" t="s">
        <v>249</v>
      </c>
      <c r="C104" s="134">
        <f>SUMPRODUCT(-(Diário!$E$5:$E$2005='Analítico Cx.'!$B104),-(Diário!$O$5:$O$2005=C$1),(Diário!$F$5:$F$2005))</f>
        <v>0</v>
      </c>
      <c r="D104" s="134">
        <f>SUMPRODUCT(-(Diário!$E$5:$E$2005='Analítico Cx.'!$B104),-(Diário!$O$5:$O$2005=D$1),(Diário!$F$5:$F$2005))</f>
        <v>0</v>
      </c>
      <c r="E104" s="134">
        <f>SUMPRODUCT(-(Diário!$E$5:$E$2005='Analítico Cx.'!$B104),-(Diário!$O$5:$O$2005=E$1),(Diário!$F$5:$F$2005))</f>
        <v>0</v>
      </c>
      <c r="F104" s="134">
        <f>SUMPRODUCT(-(Diário!$E$5:$E$2005='Analítico Cx.'!$B104),-(Diário!$O$5:$O$2005=F$1),(Diário!$F$5:$F$2005))</f>
        <v>0</v>
      </c>
      <c r="G104" s="134">
        <f>SUMPRODUCT(-(Diário!$E$5:$E$2005='Analítico Cx.'!$B104),-(Diário!$O$5:$O$2005=G$1),(Diário!$F$5:$F$2005))</f>
        <v>0</v>
      </c>
      <c r="H104" s="134">
        <f>SUMPRODUCT(-(Diário!$E$5:$E$2005='Analítico Cx.'!$B104),-(Diário!$O$5:$O$2005=H$1),(Diário!$F$5:$F$2005))</f>
        <v>0</v>
      </c>
      <c r="I104" s="134">
        <f>SUMPRODUCT(-(Diário!$E$5:$E$2005='Analítico Cx.'!$B104),-(Diário!$O$5:$O$2005=I$1),(Diário!$F$5:$F$2005))</f>
        <v>0</v>
      </c>
      <c r="J104" s="134">
        <f>SUMPRODUCT(-(Diário!$E$5:$E$2005='Analítico Cx.'!$B104),-(Diário!$O$5:$O$2005=J$1),(Diário!$F$5:$F$2005))</f>
        <v>0</v>
      </c>
      <c r="K104" s="134">
        <f>SUMPRODUCT(-(Diário!$E$5:$E$2005='Analítico Cx.'!$B104),-(Diário!$O$5:$O$2005=K$1),(Diário!$F$5:$F$2005))</f>
        <v>0</v>
      </c>
      <c r="L104" s="134">
        <f>SUMPRODUCT(-(Diário!$E$5:$E$2005='Analítico Cx.'!$B104),-(Diário!$O$5:$O$2005=L$1),(Diário!$F$5:$F$2005))</f>
        <v>0</v>
      </c>
      <c r="M104" s="134">
        <f>SUMPRODUCT(-(Diário!$E$5:$E$2005='Analítico Cx.'!$B104),-(Diário!$O$5:$O$2005=M$1),(Diário!$F$5:$F$2005))</f>
        <v>0</v>
      </c>
      <c r="N104" s="134">
        <f>SUMPRODUCT(-(Diário!$E$5:$E$2005='Analítico Cx.'!$B104),-(Diário!$O$5:$O$2005=N$1),(Diário!$F$5:$F$2005))</f>
        <v>0</v>
      </c>
      <c r="O104" s="135">
        <f t="shared" si="16"/>
        <v>0</v>
      </c>
      <c r="P104" s="136">
        <f t="shared" si="17"/>
        <v>0</v>
      </c>
    </row>
    <row r="105" spans="1:26" ht="23.25" customHeight="1" x14ac:dyDescent="0.2">
      <c r="A105" s="77" t="s">
        <v>250</v>
      </c>
      <c r="B105" s="155" t="s">
        <v>251</v>
      </c>
      <c r="C105" s="134">
        <f>SUMPRODUCT(-(Diário!$E$5:$E$2005='Analítico Cx.'!$B105),-(Diário!$O$5:$O$2005=C$1),(Diário!$F$5:$F$2005))</f>
        <v>0</v>
      </c>
      <c r="D105" s="134">
        <f>SUMPRODUCT(-(Diário!$E$5:$E$2005='Analítico Cx.'!$B105),-(Diário!$O$5:$O$2005=D$1),(Diário!$F$5:$F$2005))</f>
        <v>0</v>
      </c>
      <c r="E105" s="134">
        <f>SUMPRODUCT(-(Diário!$E$5:$E$2005='Analítico Cx.'!$B105),-(Diário!$O$5:$O$2005=E$1),(Diário!$F$5:$F$2005))</f>
        <v>0</v>
      </c>
      <c r="F105" s="134">
        <f>SUMPRODUCT(-(Diário!$E$5:$E$2005='Analítico Cx.'!$B105),-(Diário!$O$5:$O$2005=F$1),(Diário!$F$5:$F$2005))</f>
        <v>0</v>
      </c>
      <c r="G105" s="134">
        <f>SUMPRODUCT(-(Diário!$E$5:$E$2005='Analítico Cx.'!$B105),-(Diário!$O$5:$O$2005=G$1),(Diário!$F$5:$F$2005))</f>
        <v>0</v>
      </c>
      <c r="H105" s="134">
        <f>SUMPRODUCT(-(Diário!$E$5:$E$2005='Analítico Cx.'!$B105),-(Diário!$O$5:$O$2005=H$1),(Diário!$F$5:$F$2005))</f>
        <v>0</v>
      </c>
      <c r="I105" s="134">
        <f>SUMPRODUCT(-(Diário!$E$5:$E$2005='Analítico Cx.'!$B105),-(Diário!$O$5:$O$2005=I$1),(Diário!$F$5:$F$2005))</f>
        <v>0</v>
      </c>
      <c r="J105" s="134">
        <f>SUMPRODUCT(-(Diário!$E$5:$E$2005='Analítico Cx.'!$B105),-(Diário!$O$5:$O$2005=J$1),(Diário!$F$5:$F$2005))</f>
        <v>0</v>
      </c>
      <c r="K105" s="134">
        <f>SUMPRODUCT(-(Diário!$E$5:$E$2005='Analítico Cx.'!$B105),-(Diário!$O$5:$O$2005=K$1),(Diário!$F$5:$F$2005))</f>
        <v>0</v>
      </c>
      <c r="L105" s="134">
        <f>SUMPRODUCT(-(Diário!$E$5:$E$2005='Analítico Cx.'!$B105),-(Diário!$O$5:$O$2005=L$1),(Diário!$F$5:$F$2005))</f>
        <v>0</v>
      </c>
      <c r="M105" s="134">
        <f>SUMPRODUCT(-(Diário!$E$5:$E$2005='Analítico Cx.'!$B105),-(Diário!$O$5:$O$2005=M$1),(Diário!$F$5:$F$2005))</f>
        <v>0</v>
      </c>
      <c r="N105" s="134">
        <f>SUMPRODUCT(-(Diário!$E$5:$E$2005='Analítico Cx.'!$B105),-(Diário!$O$5:$O$2005=N$1),(Diário!$F$5:$F$2005))</f>
        <v>0</v>
      </c>
      <c r="O105" s="135">
        <f t="shared" si="16"/>
        <v>0</v>
      </c>
      <c r="P105" s="136">
        <f t="shared" si="17"/>
        <v>0</v>
      </c>
    </row>
    <row r="106" spans="1:26" ht="23.25" customHeight="1" x14ac:dyDescent="0.2">
      <c r="A106" s="77" t="s">
        <v>252</v>
      </c>
      <c r="B106" s="84" t="s">
        <v>253</v>
      </c>
      <c r="C106" s="134">
        <f>SUMPRODUCT(-(Diário!$E$5:$E$2005='Analítico Cx.'!$B106),-(Diário!$O$5:$O$2005=C$1),(Diário!$F$5:$F$2005))</f>
        <v>0</v>
      </c>
      <c r="D106" s="134">
        <f>SUMPRODUCT(-(Diário!$E$5:$E$2005='Analítico Cx.'!$B106),-(Diário!$O$5:$O$2005=D$1),(Diário!$F$5:$F$2005))</f>
        <v>0</v>
      </c>
      <c r="E106" s="134">
        <f>SUMPRODUCT(-(Diário!$E$5:$E$2005='Analítico Cx.'!$B106),-(Diário!$O$5:$O$2005=E$1),(Diário!$F$5:$F$2005))</f>
        <v>0</v>
      </c>
      <c r="F106" s="134">
        <f>SUMPRODUCT(-(Diário!$E$5:$E$2005='Analítico Cx.'!$B106),-(Diário!$O$5:$O$2005=F$1),(Diário!$F$5:$F$2005))</f>
        <v>0</v>
      </c>
      <c r="G106" s="134">
        <f>SUMPRODUCT(-(Diário!$E$5:$E$2005='Analítico Cx.'!$B106),-(Diário!$O$5:$O$2005=G$1),(Diário!$F$5:$F$2005))</f>
        <v>0</v>
      </c>
      <c r="H106" s="134">
        <f>SUMPRODUCT(-(Diário!$E$5:$E$2005='Analítico Cx.'!$B106),-(Diário!$O$5:$O$2005=H$1),(Diário!$F$5:$F$2005))</f>
        <v>0</v>
      </c>
      <c r="I106" s="134">
        <f>SUMPRODUCT(-(Diário!$E$5:$E$2005='Analítico Cx.'!$B106),-(Diário!$O$5:$O$2005=I$1),(Diário!$F$5:$F$2005))</f>
        <v>0</v>
      </c>
      <c r="J106" s="134">
        <f>SUMPRODUCT(-(Diário!$E$5:$E$2005='Analítico Cx.'!$B106),-(Diário!$O$5:$O$2005=J$1),(Diário!$F$5:$F$2005))</f>
        <v>0</v>
      </c>
      <c r="K106" s="134">
        <f>SUMPRODUCT(-(Diário!$E$5:$E$2005='Analítico Cx.'!$B106),-(Diário!$O$5:$O$2005=K$1),(Diário!$F$5:$F$2005))</f>
        <v>0</v>
      </c>
      <c r="L106" s="134">
        <f>SUMPRODUCT(-(Diário!$E$5:$E$2005='Analítico Cx.'!$B106),-(Diário!$O$5:$O$2005=L$1),(Diário!$F$5:$F$2005))</f>
        <v>0</v>
      </c>
      <c r="M106" s="134">
        <f>SUMPRODUCT(-(Diário!$E$5:$E$2005='Analítico Cx.'!$B106),-(Diário!$O$5:$O$2005=M$1),(Diário!$F$5:$F$2005))</f>
        <v>0</v>
      </c>
      <c r="N106" s="134">
        <f>SUMPRODUCT(-(Diário!$E$5:$E$2005='Analítico Cx.'!$B106),-(Diário!$O$5:$O$2005=N$1),(Diário!$F$5:$F$2005))</f>
        <v>0</v>
      </c>
      <c r="O106" s="135">
        <f t="shared" si="16"/>
        <v>0</v>
      </c>
      <c r="P106" s="136">
        <f t="shared" si="17"/>
        <v>0</v>
      </c>
    </row>
    <row r="107" spans="1:26" ht="23.25" customHeight="1" x14ac:dyDescent="0.2">
      <c r="A107" s="77" t="s">
        <v>254</v>
      </c>
      <c r="B107" s="84" t="s">
        <v>255</v>
      </c>
      <c r="C107" s="134">
        <f>SUMPRODUCT(-(Diário!$E$5:$E$2005='Analítico Cx.'!$B107),-(Diário!$O$5:$O$2005=C$1),(Diário!$F$5:$F$2005))</f>
        <v>0</v>
      </c>
      <c r="D107" s="134">
        <f>SUMPRODUCT(-(Diário!$E$5:$E$2005='Analítico Cx.'!$B107),-(Diário!$O$5:$O$2005=D$1),(Diário!$F$5:$F$2005))</f>
        <v>0</v>
      </c>
      <c r="E107" s="134">
        <f>SUMPRODUCT(-(Diário!$E$5:$E$2005='Analítico Cx.'!$B107),-(Diário!$O$5:$O$2005=E$1),(Diário!$F$5:$F$2005))</f>
        <v>0</v>
      </c>
      <c r="F107" s="134">
        <f>SUMPRODUCT(-(Diário!$E$5:$E$2005='Analítico Cx.'!$B107),-(Diário!$O$5:$O$2005=F$1),(Diário!$F$5:$F$2005))</f>
        <v>0</v>
      </c>
      <c r="G107" s="134">
        <f>SUMPRODUCT(-(Diário!$E$5:$E$2005='Analítico Cx.'!$B107),-(Diário!$O$5:$O$2005=G$1),(Diário!$F$5:$F$2005))</f>
        <v>0</v>
      </c>
      <c r="H107" s="134">
        <f>SUMPRODUCT(-(Diário!$E$5:$E$2005='Analítico Cx.'!$B107),-(Diário!$O$5:$O$2005=H$1),(Diário!$F$5:$F$2005))</f>
        <v>0</v>
      </c>
      <c r="I107" s="134">
        <f>SUMPRODUCT(-(Diário!$E$5:$E$2005='Analítico Cx.'!$B107),-(Diário!$O$5:$O$2005=I$1),(Diário!$F$5:$F$2005))</f>
        <v>0</v>
      </c>
      <c r="J107" s="134">
        <f>SUMPRODUCT(-(Diário!$E$5:$E$2005='Analítico Cx.'!$B107),-(Diário!$O$5:$O$2005=J$1),(Diário!$F$5:$F$2005))</f>
        <v>0</v>
      </c>
      <c r="K107" s="134">
        <f>SUMPRODUCT(-(Diário!$E$5:$E$2005='Analítico Cx.'!$B107),-(Diário!$O$5:$O$2005=K$1),(Diário!$F$5:$F$2005))</f>
        <v>0</v>
      </c>
      <c r="L107" s="134">
        <f>SUMPRODUCT(-(Diário!$E$5:$E$2005='Analítico Cx.'!$B107),-(Diário!$O$5:$O$2005=L$1),(Diário!$F$5:$F$2005))</f>
        <v>0</v>
      </c>
      <c r="M107" s="134">
        <f>SUMPRODUCT(-(Diário!$E$5:$E$2005='Analítico Cx.'!$B107),-(Diário!$O$5:$O$2005=M$1),(Diário!$F$5:$F$2005))</f>
        <v>0</v>
      </c>
      <c r="N107" s="134">
        <f>SUMPRODUCT(-(Diário!$E$5:$E$2005='Analítico Cx.'!$B107),-(Diário!$O$5:$O$2005=N$1),(Diário!$F$5:$F$2005))</f>
        <v>0</v>
      </c>
      <c r="O107" s="135">
        <f t="shared" si="16"/>
        <v>0</v>
      </c>
      <c r="P107" s="136">
        <f t="shared" si="17"/>
        <v>0</v>
      </c>
    </row>
    <row r="108" spans="1:26" ht="23.25" customHeight="1" x14ac:dyDescent="0.2">
      <c r="A108" s="77" t="s">
        <v>256</v>
      </c>
      <c r="B108" s="84" t="s">
        <v>257</v>
      </c>
      <c r="C108" s="134">
        <f>SUMPRODUCT(-(Diário!$E$5:$E$2005='Analítico Cx.'!$B108),-(Diário!$O$5:$O$2005=C$1),(Diário!$F$5:$F$2005))</f>
        <v>0</v>
      </c>
      <c r="D108" s="134">
        <f>SUMPRODUCT(-(Diário!$E$5:$E$2005='Analítico Cx.'!$B108),-(Diário!$O$5:$O$2005=D$1),(Diário!$F$5:$F$2005))</f>
        <v>0</v>
      </c>
      <c r="E108" s="134">
        <f>SUMPRODUCT(-(Diário!$E$5:$E$2005='Analítico Cx.'!$B108),-(Diário!$O$5:$O$2005=E$1),(Diário!$F$5:$F$2005))</f>
        <v>0</v>
      </c>
      <c r="F108" s="134">
        <f>SUMPRODUCT(-(Diário!$E$5:$E$2005='Analítico Cx.'!$B108),-(Diário!$O$5:$O$2005=F$1),(Diário!$F$5:$F$2005))</f>
        <v>0</v>
      </c>
      <c r="G108" s="134">
        <f>SUMPRODUCT(-(Diário!$E$5:$E$2005='Analítico Cx.'!$B108),-(Diário!$O$5:$O$2005=G$1),(Diário!$F$5:$F$2005))</f>
        <v>0</v>
      </c>
      <c r="H108" s="134">
        <f>SUMPRODUCT(-(Diário!$E$5:$E$2005='Analítico Cx.'!$B108),-(Diário!$O$5:$O$2005=H$1),(Diário!$F$5:$F$2005))</f>
        <v>0</v>
      </c>
      <c r="I108" s="134">
        <f>SUMPRODUCT(-(Diário!$E$5:$E$2005='Analítico Cx.'!$B108),-(Diário!$O$5:$O$2005=I$1),(Diário!$F$5:$F$2005))</f>
        <v>0</v>
      </c>
      <c r="J108" s="134">
        <f>SUMPRODUCT(-(Diário!$E$5:$E$2005='Analítico Cx.'!$B108),-(Diário!$O$5:$O$2005=J$1),(Diário!$F$5:$F$2005))</f>
        <v>0</v>
      </c>
      <c r="K108" s="134">
        <f>SUMPRODUCT(-(Diário!$E$5:$E$2005='Analítico Cx.'!$B108),-(Diário!$O$5:$O$2005=K$1),(Diário!$F$5:$F$2005))</f>
        <v>0</v>
      </c>
      <c r="L108" s="134">
        <f>SUMPRODUCT(-(Diário!$E$5:$E$2005='Analítico Cx.'!$B108),-(Diário!$O$5:$O$2005=L$1),(Diário!$F$5:$F$2005))</f>
        <v>0</v>
      </c>
      <c r="M108" s="134">
        <f>SUMPRODUCT(-(Diário!$E$5:$E$2005='Analítico Cx.'!$B108),-(Diário!$O$5:$O$2005=M$1),(Diário!$F$5:$F$2005))</f>
        <v>0</v>
      </c>
      <c r="N108" s="134">
        <f>SUMPRODUCT(-(Diário!$E$5:$E$2005='Analítico Cx.'!$B108),-(Diário!$O$5:$O$2005=N$1),(Diário!$F$5:$F$2005))</f>
        <v>0</v>
      </c>
      <c r="O108" s="135">
        <f t="shared" si="16"/>
        <v>0</v>
      </c>
      <c r="P108" s="136">
        <f t="shared" si="17"/>
        <v>0</v>
      </c>
    </row>
    <row r="109" spans="1:26" ht="23.25" customHeight="1" x14ac:dyDescent="0.2">
      <c r="A109" s="77" t="s">
        <v>258</v>
      </c>
      <c r="B109" s="84" t="s">
        <v>259</v>
      </c>
      <c r="C109" s="134">
        <f>SUMPRODUCT(-(Diário!$E$5:$E$2005='Analítico Cx.'!$B109),-(Diário!$O$5:$O$2005=C$1),(Diário!$F$5:$F$2005))</f>
        <v>0</v>
      </c>
      <c r="D109" s="134">
        <f>SUMPRODUCT(-(Diário!$E$5:$E$2005='Analítico Cx.'!$B109),-(Diário!$O$5:$O$2005=D$1),(Diário!$F$5:$F$2005))</f>
        <v>0</v>
      </c>
      <c r="E109" s="134">
        <f>SUMPRODUCT(-(Diário!$E$5:$E$2005='Analítico Cx.'!$B109),-(Diário!$O$5:$O$2005=E$1),(Diário!$F$5:$F$2005))</f>
        <v>0</v>
      </c>
      <c r="F109" s="134">
        <f>SUMPRODUCT(-(Diário!$E$5:$E$2005='Analítico Cx.'!$B109),-(Diário!$O$5:$O$2005=F$1),(Diário!$F$5:$F$2005))</f>
        <v>0</v>
      </c>
      <c r="G109" s="134">
        <f>SUMPRODUCT(-(Diário!$E$5:$E$2005='Analítico Cx.'!$B109),-(Diário!$O$5:$O$2005=G$1),(Diário!$F$5:$F$2005))</f>
        <v>0</v>
      </c>
      <c r="H109" s="134">
        <f>SUMPRODUCT(-(Diário!$E$5:$E$2005='Analítico Cx.'!$B109),-(Diário!$O$5:$O$2005=H$1),(Diário!$F$5:$F$2005))</f>
        <v>0</v>
      </c>
      <c r="I109" s="134">
        <f>SUMPRODUCT(-(Diário!$E$5:$E$2005='Analítico Cx.'!$B109),-(Diário!$O$5:$O$2005=I$1),(Diário!$F$5:$F$2005))</f>
        <v>0</v>
      </c>
      <c r="J109" s="134">
        <f>SUMPRODUCT(-(Diário!$E$5:$E$2005='Analítico Cx.'!$B109),-(Diário!$O$5:$O$2005=J$1),(Diário!$F$5:$F$2005))</f>
        <v>0</v>
      </c>
      <c r="K109" s="134">
        <f>SUMPRODUCT(-(Diário!$E$5:$E$2005='Analítico Cx.'!$B109),-(Diário!$O$5:$O$2005=K$1),(Diário!$F$5:$F$2005))</f>
        <v>0</v>
      </c>
      <c r="L109" s="134">
        <f>SUMPRODUCT(-(Diário!$E$5:$E$2005='Analítico Cx.'!$B109),-(Diário!$O$5:$O$2005=L$1),(Diário!$F$5:$F$2005))</f>
        <v>0</v>
      </c>
      <c r="M109" s="134">
        <f>SUMPRODUCT(-(Diário!$E$5:$E$2005='Analítico Cx.'!$B109),-(Diário!$O$5:$O$2005=M$1),(Diário!$F$5:$F$2005))</f>
        <v>0</v>
      </c>
      <c r="N109" s="134">
        <f>SUMPRODUCT(-(Diário!$E$5:$E$2005='Analítico Cx.'!$B109),-(Diário!$O$5:$O$2005=N$1),(Diário!$F$5:$F$2005))</f>
        <v>0</v>
      </c>
      <c r="O109" s="135">
        <f t="shared" si="16"/>
        <v>0</v>
      </c>
      <c r="P109" s="136">
        <f t="shared" si="17"/>
        <v>0</v>
      </c>
    </row>
    <row r="110" spans="1:26" ht="23.25" customHeight="1" x14ac:dyDescent="0.2">
      <c r="A110" s="77" t="s">
        <v>260</v>
      </c>
      <c r="B110" s="84" t="s">
        <v>261</v>
      </c>
      <c r="C110" s="134">
        <f>SUMPRODUCT(-(Diário!$E$5:$E$2005='Analítico Cx.'!$B110),-(Diário!$O$5:$O$2005=C$1),(Diário!$F$5:$F$2005))</f>
        <v>0</v>
      </c>
      <c r="D110" s="134">
        <f>SUMPRODUCT(-(Diário!$E$5:$E$2005='Analítico Cx.'!$B110),-(Diário!$O$5:$O$2005=D$1),(Diário!$F$5:$F$2005))</f>
        <v>0</v>
      </c>
      <c r="E110" s="134">
        <f>SUMPRODUCT(-(Diário!$E$5:$E$2005='Analítico Cx.'!$B110),-(Diário!$O$5:$O$2005=E$1),(Diário!$F$5:$F$2005))</f>
        <v>0</v>
      </c>
      <c r="F110" s="134">
        <f>SUMPRODUCT(-(Diário!$E$5:$E$2005='Analítico Cx.'!$B110),-(Diário!$O$5:$O$2005=F$1),(Diário!$F$5:$F$2005))</f>
        <v>0</v>
      </c>
      <c r="G110" s="134">
        <f>SUMPRODUCT(-(Diário!$E$5:$E$2005='Analítico Cx.'!$B110),-(Diário!$O$5:$O$2005=G$1),(Diário!$F$5:$F$2005))</f>
        <v>0</v>
      </c>
      <c r="H110" s="134">
        <f>SUMPRODUCT(-(Diário!$E$5:$E$2005='Analítico Cx.'!$B110),-(Diário!$O$5:$O$2005=H$1),(Diário!$F$5:$F$2005))</f>
        <v>0</v>
      </c>
      <c r="I110" s="134">
        <f>SUMPRODUCT(-(Diário!$E$5:$E$2005='Analítico Cx.'!$B110),-(Diário!$O$5:$O$2005=I$1),(Diário!$F$5:$F$2005))</f>
        <v>0</v>
      </c>
      <c r="J110" s="134">
        <f>SUMPRODUCT(-(Diário!$E$5:$E$2005='Analítico Cx.'!$B110),-(Diário!$O$5:$O$2005=J$1),(Diário!$F$5:$F$2005))</f>
        <v>0</v>
      </c>
      <c r="K110" s="134">
        <f>SUMPRODUCT(-(Diário!$E$5:$E$2005='Analítico Cx.'!$B110),-(Diário!$O$5:$O$2005=K$1),(Diário!$F$5:$F$2005))</f>
        <v>0</v>
      </c>
      <c r="L110" s="134">
        <f>SUMPRODUCT(-(Diário!$E$5:$E$2005='Analítico Cx.'!$B110),-(Diário!$O$5:$O$2005=L$1),(Diário!$F$5:$F$2005))</f>
        <v>0</v>
      </c>
      <c r="M110" s="134">
        <f>SUMPRODUCT(-(Diário!$E$5:$E$2005='Analítico Cx.'!$B110),-(Diário!$O$5:$O$2005=M$1),(Diário!$F$5:$F$2005))</f>
        <v>0</v>
      </c>
      <c r="N110" s="134">
        <f>SUMPRODUCT(-(Diário!$E$5:$E$2005='Analítico Cx.'!$B110),-(Diário!$O$5:$O$2005=N$1),(Diário!$F$5:$F$2005))</f>
        <v>0</v>
      </c>
      <c r="O110" s="135">
        <f t="shared" si="16"/>
        <v>0</v>
      </c>
      <c r="P110" s="136">
        <f t="shared" si="17"/>
        <v>0</v>
      </c>
    </row>
    <row r="111" spans="1:26" ht="23.25" customHeight="1" x14ac:dyDescent="0.2">
      <c r="A111" s="77" t="s">
        <v>262</v>
      </c>
      <c r="B111" s="84" t="s">
        <v>263</v>
      </c>
      <c r="C111" s="134">
        <f>SUMPRODUCT(-(Diário!$E$5:$E$2005='Analítico Cx.'!$B111),-(Diário!$O$5:$O$2005=C$1),(Diário!$F$5:$F$2005))</f>
        <v>0</v>
      </c>
      <c r="D111" s="134">
        <f>SUMPRODUCT(-(Diário!$E$5:$E$2005='Analítico Cx.'!$B111),-(Diário!$O$5:$O$2005=D$1),(Diário!$F$5:$F$2005))</f>
        <v>0</v>
      </c>
      <c r="E111" s="134">
        <f>SUMPRODUCT(-(Diário!$E$5:$E$2005='Analítico Cx.'!$B111),-(Diário!$O$5:$O$2005=E$1),(Diário!$F$5:$F$2005))</f>
        <v>0</v>
      </c>
      <c r="F111" s="134">
        <f>SUMPRODUCT(-(Diário!$E$5:$E$2005='Analítico Cx.'!$B111),-(Diário!$O$5:$O$2005=F$1),(Diário!$F$5:$F$2005))</f>
        <v>0</v>
      </c>
      <c r="G111" s="134">
        <f>SUMPRODUCT(-(Diário!$E$5:$E$2005='Analítico Cx.'!$B111),-(Diário!$O$5:$O$2005=G$1),(Diário!$F$5:$F$2005))</f>
        <v>0</v>
      </c>
      <c r="H111" s="134">
        <f>SUMPRODUCT(-(Diário!$E$5:$E$2005='Analítico Cx.'!$B111),-(Diário!$O$5:$O$2005=H$1),(Diário!$F$5:$F$2005))</f>
        <v>0</v>
      </c>
      <c r="I111" s="134">
        <f>SUMPRODUCT(-(Diário!$E$5:$E$2005='Analítico Cx.'!$B111),-(Diário!$O$5:$O$2005=I$1),(Diário!$F$5:$F$2005))</f>
        <v>0</v>
      </c>
      <c r="J111" s="134">
        <f>SUMPRODUCT(-(Diário!$E$5:$E$2005='Analítico Cx.'!$B111),-(Diário!$O$5:$O$2005=J$1),(Diário!$F$5:$F$2005))</f>
        <v>0</v>
      </c>
      <c r="K111" s="134">
        <f>SUMPRODUCT(-(Diário!$E$5:$E$2005='Analítico Cx.'!$B111),-(Diário!$O$5:$O$2005=K$1),(Diário!$F$5:$F$2005))</f>
        <v>0</v>
      </c>
      <c r="L111" s="134">
        <f>SUMPRODUCT(-(Diário!$E$5:$E$2005='Analítico Cx.'!$B111),-(Diário!$O$5:$O$2005=L$1),(Diário!$F$5:$F$2005))</f>
        <v>0</v>
      </c>
      <c r="M111" s="134">
        <f>SUMPRODUCT(-(Diário!$E$5:$E$2005='Analítico Cx.'!$B111),-(Diário!$O$5:$O$2005=M$1),(Diário!$F$5:$F$2005))</f>
        <v>0</v>
      </c>
      <c r="N111" s="134">
        <f>SUMPRODUCT(-(Diário!$E$5:$E$2005='Analítico Cx.'!$B111),-(Diário!$O$5:$O$2005=N$1),(Diário!$F$5:$F$2005))</f>
        <v>0</v>
      </c>
      <c r="O111" s="135">
        <f t="shared" si="16"/>
        <v>0</v>
      </c>
      <c r="P111" s="136">
        <f t="shared" si="17"/>
        <v>0</v>
      </c>
    </row>
    <row r="112" spans="1:26" ht="23.25" customHeight="1" x14ac:dyDescent="0.2">
      <c r="A112" s="77" t="s">
        <v>264</v>
      </c>
      <c r="B112" s="84" t="s">
        <v>265</v>
      </c>
      <c r="C112" s="134">
        <f>SUMPRODUCT(-(Diário!$E$5:$E$2005='Analítico Cx.'!$B112),-(Diário!$O$5:$O$2005=C$1),(Diário!$F$5:$F$2005))</f>
        <v>0</v>
      </c>
      <c r="D112" s="134">
        <f>SUMPRODUCT(-(Diário!$E$5:$E$2005='Analítico Cx.'!$B112),-(Diário!$O$5:$O$2005=D$1),(Diário!$F$5:$F$2005))</f>
        <v>0</v>
      </c>
      <c r="E112" s="134">
        <f>SUMPRODUCT(-(Diário!$E$5:$E$2005='Analítico Cx.'!$B112),-(Diário!$O$5:$O$2005=E$1),(Diário!$F$5:$F$2005))</f>
        <v>0</v>
      </c>
      <c r="F112" s="134">
        <f>SUMPRODUCT(-(Diário!$E$5:$E$2005='Analítico Cx.'!$B112),-(Diário!$O$5:$O$2005=F$1),(Diário!$F$5:$F$2005))</f>
        <v>0</v>
      </c>
      <c r="G112" s="134">
        <f>SUMPRODUCT(-(Diário!$E$5:$E$2005='Analítico Cx.'!$B112),-(Diário!$O$5:$O$2005=G$1),(Diário!$F$5:$F$2005))</f>
        <v>0</v>
      </c>
      <c r="H112" s="134">
        <f>SUMPRODUCT(-(Diário!$E$5:$E$2005='Analítico Cx.'!$B112),-(Diário!$O$5:$O$2005=H$1),(Diário!$F$5:$F$2005))</f>
        <v>0</v>
      </c>
      <c r="I112" s="134">
        <f>SUMPRODUCT(-(Diário!$E$5:$E$2005='Analítico Cx.'!$B112),-(Diário!$O$5:$O$2005=I$1),(Diário!$F$5:$F$2005))</f>
        <v>0</v>
      </c>
      <c r="J112" s="134">
        <f>SUMPRODUCT(-(Diário!$E$5:$E$2005='Analítico Cx.'!$B112),-(Diário!$O$5:$O$2005=J$1),(Diário!$F$5:$F$2005))</f>
        <v>0</v>
      </c>
      <c r="K112" s="134">
        <f>SUMPRODUCT(-(Diário!$E$5:$E$2005='Analítico Cx.'!$B112),-(Diário!$O$5:$O$2005=K$1),(Diário!$F$5:$F$2005))</f>
        <v>0</v>
      </c>
      <c r="L112" s="134">
        <f>SUMPRODUCT(-(Diário!$E$5:$E$2005='Analítico Cx.'!$B112),-(Diário!$O$5:$O$2005=L$1),(Diário!$F$5:$F$2005))</f>
        <v>0</v>
      </c>
      <c r="M112" s="134">
        <f>SUMPRODUCT(-(Diário!$E$5:$E$2005='Analítico Cx.'!$B112),-(Diário!$O$5:$O$2005=M$1),(Diário!$F$5:$F$2005))</f>
        <v>0</v>
      </c>
      <c r="N112" s="134">
        <f>SUMPRODUCT(-(Diário!$E$5:$E$2005='Analítico Cx.'!$B112),-(Diário!$O$5:$O$2005=N$1),(Diário!$F$5:$F$2005))</f>
        <v>0</v>
      </c>
      <c r="O112" s="135">
        <f t="shared" si="16"/>
        <v>0</v>
      </c>
      <c r="P112" s="136">
        <f t="shared" si="17"/>
        <v>0</v>
      </c>
    </row>
    <row r="113" spans="1:26" ht="23.25" customHeight="1" x14ac:dyDescent="0.2">
      <c r="A113" s="77" t="s">
        <v>266</v>
      </c>
      <c r="B113" s="84" t="s">
        <v>267</v>
      </c>
      <c r="C113" s="134">
        <f>SUMPRODUCT(-(Diário!$E$5:$E$2005='Analítico Cx.'!$B113),-(Diário!$O$5:$O$2005=C$1),(Diário!$F$5:$F$2005))</f>
        <v>0</v>
      </c>
      <c r="D113" s="134">
        <f>SUMPRODUCT(-(Diário!$E$5:$E$2005='Analítico Cx.'!$B113),-(Diário!$O$5:$O$2005=D$1),(Diário!$F$5:$F$2005))</f>
        <v>0</v>
      </c>
      <c r="E113" s="134">
        <f>SUMPRODUCT(-(Diário!$E$5:$E$2005='Analítico Cx.'!$B113),-(Diário!$O$5:$O$2005=E$1),(Diário!$F$5:$F$2005))</f>
        <v>0</v>
      </c>
      <c r="F113" s="134">
        <f>SUMPRODUCT(-(Diário!$E$5:$E$2005='Analítico Cx.'!$B113),-(Diário!$O$5:$O$2005=F$1),(Diário!$F$5:$F$2005))</f>
        <v>0</v>
      </c>
      <c r="G113" s="134">
        <f>SUMPRODUCT(-(Diário!$E$5:$E$2005='Analítico Cx.'!$B113),-(Diário!$O$5:$O$2005=G$1),(Diário!$F$5:$F$2005))</f>
        <v>0</v>
      </c>
      <c r="H113" s="134">
        <f>SUMPRODUCT(-(Diário!$E$5:$E$2005='Analítico Cx.'!$B113),-(Diário!$O$5:$O$2005=H$1),(Diário!$F$5:$F$2005))</f>
        <v>0</v>
      </c>
      <c r="I113" s="134">
        <f>SUMPRODUCT(-(Diário!$E$5:$E$2005='Analítico Cx.'!$B113),-(Diário!$O$5:$O$2005=I$1),(Diário!$F$5:$F$2005))</f>
        <v>0</v>
      </c>
      <c r="J113" s="134">
        <f>SUMPRODUCT(-(Diário!$E$5:$E$2005='Analítico Cx.'!$B113),-(Diário!$O$5:$O$2005=J$1),(Diário!$F$5:$F$2005))</f>
        <v>0</v>
      </c>
      <c r="K113" s="134">
        <f>SUMPRODUCT(-(Diário!$E$5:$E$2005='Analítico Cx.'!$B113),-(Diário!$O$5:$O$2005=K$1),(Diário!$F$5:$F$2005))</f>
        <v>0</v>
      </c>
      <c r="L113" s="134">
        <f>SUMPRODUCT(-(Diário!$E$5:$E$2005='Analítico Cx.'!$B113),-(Diário!$O$5:$O$2005=L$1),(Diário!$F$5:$F$2005))</f>
        <v>0</v>
      </c>
      <c r="M113" s="134">
        <f>SUMPRODUCT(-(Diário!$E$5:$E$2005='Analítico Cx.'!$B113),-(Diário!$O$5:$O$2005=M$1),(Diário!$F$5:$F$2005))</f>
        <v>0</v>
      </c>
      <c r="N113" s="134">
        <f>SUMPRODUCT(-(Diário!$E$5:$E$2005='Analítico Cx.'!$B113),-(Diário!$O$5:$O$2005=N$1),(Diário!$F$5:$F$2005))</f>
        <v>0</v>
      </c>
      <c r="O113" s="135">
        <f t="shared" si="16"/>
        <v>0</v>
      </c>
      <c r="P113" s="136">
        <f t="shared" si="17"/>
        <v>0</v>
      </c>
    </row>
    <row r="114" spans="1:26" ht="23.25" customHeight="1" x14ac:dyDescent="0.2">
      <c r="A114" s="77" t="s">
        <v>268</v>
      </c>
      <c r="B114" s="84" t="s">
        <v>269</v>
      </c>
      <c r="C114" s="134">
        <f>SUMPRODUCT(-(Diário!$E$5:$E$2005='Analítico Cx.'!$B114),-(Diário!$O$5:$O$2005=C$1),(Diário!$F$5:$F$2005))</f>
        <v>0</v>
      </c>
      <c r="D114" s="134">
        <f>SUMPRODUCT(-(Diário!$E$5:$E$2005='Analítico Cx.'!$B114),-(Diário!$O$5:$O$2005=D$1),(Diário!$F$5:$F$2005))</f>
        <v>0</v>
      </c>
      <c r="E114" s="134">
        <f>SUMPRODUCT(-(Diário!$E$5:$E$2005='Analítico Cx.'!$B114),-(Diário!$O$5:$O$2005=E$1),(Diário!$F$5:$F$2005))</f>
        <v>0</v>
      </c>
      <c r="F114" s="134">
        <f>SUMPRODUCT(-(Diário!$E$5:$E$2005='Analítico Cx.'!$B114),-(Diário!$O$5:$O$2005=F$1),(Diário!$F$5:$F$2005))</f>
        <v>0</v>
      </c>
      <c r="G114" s="134">
        <f>SUMPRODUCT(-(Diário!$E$5:$E$2005='Analítico Cx.'!$B114),-(Diário!$O$5:$O$2005=G$1),(Diário!$F$5:$F$2005))</f>
        <v>0</v>
      </c>
      <c r="H114" s="134">
        <f>SUMPRODUCT(-(Diário!$E$5:$E$2005='Analítico Cx.'!$B114),-(Diário!$O$5:$O$2005=H$1),(Diário!$F$5:$F$2005))</f>
        <v>0</v>
      </c>
      <c r="I114" s="134">
        <f>SUMPRODUCT(-(Diário!$E$5:$E$2005='Analítico Cx.'!$B114),-(Diário!$O$5:$O$2005=I$1),(Diário!$F$5:$F$2005))</f>
        <v>0</v>
      </c>
      <c r="J114" s="134">
        <f>SUMPRODUCT(-(Diário!$E$5:$E$2005='Analítico Cx.'!$B114),-(Diário!$O$5:$O$2005=J$1),(Diário!$F$5:$F$2005))</f>
        <v>0</v>
      </c>
      <c r="K114" s="134">
        <f>SUMPRODUCT(-(Diário!$E$5:$E$2005='Analítico Cx.'!$B114),-(Diário!$O$5:$O$2005=K$1),(Diário!$F$5:$F$2005))</f>
        <v>0</v>
      </c>
      <c r="L114" s="134">
        <f>SUMPRODUCT(-(Diário!$E$5:$E$2005='Analítico Cx.'!$B114),-(Diário!$O$5:$O$2005=L$1),(Diário!$F$5:$F$2005))</f>
        <v>0</v>
      </c>
      <c r="M114" s="134">
        <f>SUMPRODUCT(-(Diário!$E$5:$E$2005='Analítico Cx.'!$B114),-(Diário!$O$5:$O$2005=M$1),(Diário!$F$5:$F$2005))</f>
        <v>0</v>
      </c>
      <c r="N114" s="134">
        <f>SUMPRODUCT(-(Diário!$E$5:$E$2005='Analítico Cx.'!$B114),-(Diário!$O$5:$O$2005=N$1),(Diário!$F$5:$F$2005))</f>
        <v>0</v>
      </c>
      <c r="O114" s="135">
        <f t="shared" si="16"/>
        <v>0</v>
      </c>
      <c r="P114" s="136">
        <f t="shared" si="17"/>
        <v>0</v>
      </c>
    </row>
    <row r="115" spans="1:26" ht="23.25" customHeight="1" x14ac:dyDescent="0.2">
      <c r="A115" s="77" t="s">
        <v>270</v>
      </c>
      <c r="B115" s="84" t="s">
        <v>271</v>
      </c>
      <c r="C115" s="134">
        <f>SUMPRODUCT(-(Diário!$E$5:$E$2005='Analítico Cx.'!$B115),-(Diário!$O$5:$O$2005=C$1),(Diário!$F$5:$F$2005))</f>
        <v>0</v>
      </c>
      <c r="D115" s="134">
        <f>SUMPRODUCT(-(Diário!$E$5:$E$2005='Analítico Cx.'!$B115),-(Diário!$O$5:$O$2005=D$1),(Diário!$F$5:$F$2005))</f>
        <v>0</v>
      </c>
      <c r="E115" s="134">
        <f>SUMPRODUCT(-(Diário!$E$5:$E$2005='Analítico Cx.'!$B115),-(Diário!$O$5:$O$2005=E$1),(Diário!$F$5:$F$2005))</f>
        <v>0</v>
      </c>
      <c r="F115" s="134">
        <f>SUMPRODUCT(-(Diário!$E$5:$E$2005='Analítico Cx.'!$B115),-(Diário!$O$5:$O$2005=F$1),(Diário!$F$5:$F$2005))</f>
        <v>0</v>
      </c>
      <c r="G115" s="134">
        <f>SUMPRODUCT(-(Diário!$E$5:$E$2005='Analítico Cx.'!$B115),-(Diário!$O$5:$O$2005=G$1),(Diário!$F$5:$F$2005))</f>
        <v>0</v>
      </c>
      <c r="H115" s="134">
        <f>SUMPRODUCT(-(Diário!$E$5:$E$2005='Analítico Cx.'!$B115),-(Diário!$O$5:$O$2005=H$1),(Diário!$F$5:$F$2005))</f>
        <v>0</v>
      </c>
      <c r="I115" s="134">
        <f>SUMPRODUCT(-(Diário!$E$5:$E$2005='Analítico Cx.'!$B115),-(Diário!$O$5:$O$2005=I$1),(Diário!$F$5:$F$2005))</f>
        <v>0</v>
      </c>
      <c r="J115" s="134">
        <f>SUMPRODUCT(-(Diário!$E$5:$E$2005='Analítico Cx.'!$B115),-(Diário!$O$5:$O$2005=J$1),(Diário!$F$5:$F$2005))</f>
        <v>0</v>
      </c>
      <c r="K115" s="134">
        <f>SUMPRODUCT(-(Diário!$E$5:$E$2005='Analítico Cx.'!$B115),-(Diário!$O$5:$O$2005=K$1),(Diário!$F$5:$F$2005))</f>
        <v>0</v>
      </c>
      <c r="L115" s="134">
        <f>SUMPRODUCT(-(Diário!$E$5:$E$2005='Analítico Cx.'!$B115),-(Diário!$O$5:$O$2005=L$1),(Diário!$F$5:$F$2005))</f>
        <v>0</v>
      </c>
      <c r="M115" s="134">
        <f>SUMPRODUCT(-(Diário!$E$5:$E$2005='Analítico Cx.'!$B115),-(Diário!$O$5:$O$2005=M$1),(Diário!$F$5:$F$2005))</f>
        <v>0</v>
      </c>
      <c r="N115" s="134">
        <f>SUMPRODUCT(-(Diário!$E$5:$E$2005='Analítico Cx.'!$B115),-(Diário!$O$5:$O$2005=N$1),(Diário!$F$5:$F$2005))</f>
        <v>0</v>
      </c>
      <c r="O115" s="135">
        <f t="shared" si="16"/>
        <v>0</v>
      </c>
      <c r="P115" s="136">
        <f t="shared" si="17"/>
        <v>0</v>
      </c>
    </row>
    <row r="116" spans="1:26" ht="23.25" customHeight="1" x14ac:dyDescent="0.2">
      <c r="A116" s="77" t="s">
        <v>272</v>
      </c>
      <c r="B116" s="84" t="s">
        <v>273</v>
      </c>
      <c r="C116" s="134">
        <f>SUMPRODUCT(-(Diário!$E$5:$E$2005='Analítico Cx.'!$B116),-(Diário!$O$5:$O$2005=C$1),(Diário!$F$5:$F$2005))</f>
        <v>0</v>
      </c>
      <c r="D116" s="134">
        <f>SUMPRODUCT(-(Diário!$E$5:$E$2005='Analítico Cx.'!$B116),-(Diário!$O$5:$O$2005=D$1),(Diário!$F$5:$F$2005))</f>
        <v>0</v>
      </c>
      <c r="E116" s="134">
        <f>SUMPRODUCT(-(Diário!$E$5:$E$2005='Analítico Cx.'!$B116),-(Diário!$O$5:$O$2005=E$1),(Diário!$F$5:$F$2005))</f>
        <v>0</v>
      </c>
      <c r="F116" s="134">
        <f>SUMPRODUCT(-(Diário!$E$5:$E$2005='Analítico Cx.'!$B116),-(Diário!$O$5:$O$2005=F$1),(Diário!$F$5:$F$2005))</f>
        <v>0</v>
      </c>
      <c r="G116" s="134">
        <f>SUMPRODUCT(-(Diário!$E$5:$E$2005='Analítico Cx.'!$B116),-(Diário!$O$5:$O$2005=G$1),(Diário!$F$5:$F$2005))</f>
        <v>0</v>
      </c>
      <c r="H116" s="134">
        <f>SUMPRODUCT(-(Diário!$E$5:$E$2005='Analítico Cx.'!$B116),-(Diário!$O$5:$O$2005=H$1),(Diário!$F$5:$F$2005))</f>
        <v>0</v>
      </c>
      <c r="I116" s="134">
        <f>SUMPRODUCT(-(Diário!$E$5:$E$2005='Analítico Cx.'!$B116),-(Diário!$O$5:$O$2005=I$1),(Diário!$F$5:$F$2005))</f>
        <v>0</v>
      </c>
      <c r="J116" s="134">
        <f>SUMPRODUCT(-(Diário!$E$5:$E$2005='Analítico Cx.'!$B116),-(Diário!$O$5:$O$2005=J$1),(Diário!$F$5:$F$2005))</f>
        <v>0</v>
      </c>
      <c r="K116" s="134">
        <f>SUMPRODUCT(-(Diário!$E$5:$E$2005='Analítico Cx.'!$B116),-(Diário!$O$5:$O$2005=K$1),(Diário!$F$5:$F$2005))</f>
        <v>0</v>
      </c>
      <c r="L116" s="134">
        <f>SUMPRODUCT(-(Diário!$E$5:$E$2005='Analítico Cx.'!$B116),-(Diário!$O$5:$O$2005=L$1),(Diário!$F$5:$F$2005))</f>
        <v>0</v>
      </c>
      <c r="M116" s="134">
        <f>SUMPRODUCT(-(Diário!$E$5:$E$2005='Analítico Cx.'!$B116),-(Diário!$O$5:$O$2005=M$1),(Diário!$F$5:$F$2005))</f>
        <v>0</v>
      </c>
      <c r="N116" s="134">
        <f>SUMPRODUCT(-(Diário!$E$5:$E$2005='Analítico Cx.'!$B116),-(Diário!$O$5:$O$2005=N$1),(Diário!$F$5:$F$2005))</f>
        <v>0</v>
      </c>
      <c r="O116" s="135">
        <f t="shared" si="16"/>
        <v>0</v>
      </c>
      <c r="P116" s="136">
        <f t="shared" si="17"/>
        <v>0</v>
      </c>
    </row>
    <row r="117" spans="1:26" ht="23.25" customHeight="1" x14ac:dyDescent="0.2">
      <c r="A117" s="77" t="s">
        <v>274</v>
      </c>
      <c r="B117" s="84" t="s">
        <v>275</v>
      </c>
      <c r="C117" s="134">
        <f>SUMPRODUCT(-(Diário!$E$5:$E$2005='Analítico Cx.'!$B117),-(Diário!$O$5:$O$2005=C$1),(Diário!$F$5:$F$2005))</f>
        <v>-703.68</v>
      </c>
      <c r="D117" s="134">
        <f>SUMPRODUCT(-(Diário!$E$5:$E$2005='Analítico Cx.'!$B117),-(Diário!$O$5:$O$2005=D$1),(Diário!$F$5:$F$2005))</f>
        <v>0</v>
      </c>
      <c r="E117" s="134">
        <f>SUMPRODUCT(-(Diário!$E$5:$E$2005='Analítico Cx.'!$B117),-(Diário!$O$5:$O$2005=E$1),(Diário!$F$5:$F$2005))</f>
        <v>719742.22</v>
      </c>
      <c r="F117" s="134">
        <f>SUMPRODUCT(-(Diário!$E$5:$E$2005='Analítico Cx.'!$B117),-(Diário!$O$5:$O$2005=F$1),(Diário!$F$5:$F$2005))</f>
        <v>0</v>
      </c>
      <c r="G117" s="134">
        <f>SUMPRODUCT(-(Diário!$E$5:$E$2005='Analítico Cx.'!$B117),-(Diário!$O$5:$O$2005=G$1),(Diário!$F$5:$F$2005))</f>
        <v>0</v>
      </c>
      <c r="H117" s="134">
        <f>SUMPRODUCT(-(Diário!$E$5:$E$2005='Analítico Cx.'!$B117),-(Diário!$O$5:$O$2005=H$1),(Diário!$F$5:$F$2005))</f>
        <v>0</v>
      </c>
      <c r="I117" s="134">
        <f>SUMPRODUCT(-(Diário!$E$5:$E$2005='Analítico Cx.'!$B117),-(Diário!$O$5:$O$2005=I$1),(Diário!$F$5:$F$2005))</f>
        <v>0</v>
      </c>
      <c r="J117" s="134">
        <f>SUMPRODUCT(-(Diário!$E$5:$E$2005='Analítico Cx.'!$B117),-(Diário!$O$5:$O$2005=J$1),(Diário!$F$5:$F$2005))</f>
        <v>0</v>
      </c>
      <c r="K117" s="134">
        <f>SUMPRODUCT(-(Diário!$E$5:$E$2005='Analítico Cx.'!$B117),-(Diário!$O$5:$O$2005=K$1),(Diário!$F$5:$F$2005))</f>
        <v>0</v>
      </c>
      <c r="L117" s="134">
        <f>SUMPRODUCT(-(Diário!$E$5:$E$2005='Analítico Cx.'!$B117),-(Diário!$O$5:$O$2005=L$1),(Diário!$F$5:$F$2005))</f>
        <v>0</v>
      </c>
      <c r="M117" s="134">
        <f>SUMPRODUCT(-(Diário!$E$5:$E$2005='Analítico Cx.'!$B117),-(Diário!$O$5:$O$2005=M$1),(Diário!$F$5:$F$2005))</f>
        <v>0</v>
      </c>
      <c r="N117" s="134">
        <f>SUMPRODUCT(-(Diário!$E$5:$E$2005='Analítico Cx.'!$B117),-(Diário!$O$5:$O$2005=N$1),(Diário!$F$5:$F$2005))</f>
        <v>0</v>
      </c>
      <c r="O117" s="135">
        <f t="shared" si="16"/>
        <v>719038.53999999992</v>
      </c>
      <c r="P117" s="136">
        <f t="shared" si="17"/>
        <v>0.55238852363803459</v>
      </c>
    </row>
    <row r="118" spans="1:26" ht="23.25" customHeight="1" x14ac:dyDescent="0.2">
      <c r="A118" s="77" t="s">
        <v>276</v>
      </c>
      <c r="B118" s="84" t="s">
        <v>277</v>
      </c>
      <c r="C118" s="134">
        <f>SUMPRODUCT(-(Diário!$E$5:$E$2005='Analítico Cx.'!$B118),-(Diário!$O$5:$O$2005=C$1),(Diário!$F$5:$F$2005))</f>
        <v>0</v>
      </c>
      <c r="D118" s="134">
        <f>SUMPRODUCT(-(Diário!$E$5:$E$2005='Analítico Cx.'!$B118),-(Diário!$O$5:$O$2005=D$1),(Diário!$F$5:$F$2005))</f>
        <v>0</v>
      </c>
      <c r="E118" s="134">
        <f>SUMPRODUCT(-(Diário!$E$5:$E$2005='Analítico Cx.'!$B118),-(Diário!$O$5:$O$2005=E$1),(Diário!$F$5:$F$2005))</f>
        <v>3224.64</v>
      </c>
      <c r="F118" s="134">
        <f>SUMPRODUCT(-(Diário!$E$5:$E$2005='Analítico Cx.'!$B118),-(Diário!$O$5:$O$2005=F$1),(Diário!$F$5:$F$2005))</f>
        <v>0</v>
      </c>
      <c r="G118" s="134">
        <f>SUMPRODUCT(-(Diário!$E$5:$E$2005='Analítico Cx.'!$B118),-(Diário!$O$5:$O$2005=G$1),(Diário!$F$5:$F$2005))</f>
        <v>0</v>
      </c>
      <c r="H118" s="134">
        <f>SUMPRODUCT(-(Diário!$E$5:$E$2005='Analítico Cx.'!$B118),-(Diário!$O$5:$O$2005=H$1),(Diário!$F$5:$F$2005))</f>
        <v>0</v>
      </c>
      <c r="I118" s="134">
        <f>SUMPRODUCT(-(Diário!$E$5:$E$2005='Analítico Cx.'!$B118),-(Diário!$O$5:$O$2005=I$1),(Diário!$F$5:$F$2005))</f>
        <v>0</v>
      </c>
      <c r="J118" s="134">
        <f>SUMPRODUCT(-(Diário!$E$5:$E$2005='Analítico Cx.'!$B118),-(Diário!$O$5:$O$2005=J$1),(Diário!$F$5:$F$2005))</f>
        <v>0</v>
      </c>
      <c r="K118" s="134">
        <f>SUMPRODUCT(-(Diário!$E$5:$E$2005='Analítico Cx.'!$B118),-(Diário!$O$5:$O$2005=K$1),(Diário!$F$5:$F$2005))</f>
        <v>0</v>
      </c>
      <c r="L118" s="134">
        <f>SUMPRODUCT(-(Diário!$E$5:$E$2005='Analítico Cx.'!$B118),-(Diário!$O$5:$O$2005=L$1),(Diário!$F$5:$F$2005))</f>
        <v>0</v>
      </c>
      <c r="M118" s="134">
        <f>SUMPRODUCT(-(Diário!$E$5:$E$2005='Analítico Cx.'!$B118),-(Diário!$O$5:$O$2005=M$1),(Diário!$F$5:$F$2005))</f>
        <v>0</v>
      </c>
      <c r="N118" s="134">
        <f>SUMPRODUCT(-(Diário!$E$5:$E$2005='Analítico Cx.'!$B118),-(Diário!$O$5:$O$2005=N$1),(Diário!$F$5:$F$2005))</f>
        <v>0</v>
      </c>
      <c r="O118" s="135">
        <f t="shared" si="16"/>
        <v>3224.64</v>
      </c>
      <c r="P118" s="136">
        <f t="shared" si="17"/>
        <v>2.4772721207185254E-3</v>
      </c>
    </row>
    <row r="119" spans="1:26" ht="23.25" customHeight="1" x14ac:dyDescent="0.2">
      <c r="A119" s="77" t="s">
        <v>278</v>
      </c>
      <c r="B119" s="84" t="s">
        <v>279</v>
      </c>
      <c r="C119" s="134">
        <f>SUMPRODUCT(-(Diário!$E$5:$E$2005='Analítico Cx.'!$B119),-(Diário!$O$5:$O$2005=C$1),(Diário!$F$5:$F$2005))</f>
        <v>0</v>
      </c>
      <c r="D119" s="134">
        <f>SUMPRODUCT(-(Diário!$E$5:$E$2005='Analítico Cx.'!$B119),-(Diário!$O$5:$O$2005=D$1),(Diário!$F$5:$F$2005))</f>
        <v>0</v>
      </c>
      <c r="E119" s="134">
        <f>SUMPRODUCT(-(Diário!$E$5:$E$2005='Analítico Cx.'!$B119),-(Diário!$O$5:$O$2005=E$1),(Diário!$F$5:$F$2005))</f>
        <v>0</v>
      </c>
      <c r="F119" s="134">
        <f>SUMPRODUCT(-(Diário!$E$5:$E$2005='Analítico Cx.'!$B119),-(Diário!$O$5:$O$2005=F$1),(Diário!$F$5:$F$2005))</f>
        <v>0</v>
      </c>
      <c r="G119" s="134">
        <f>SUMPRODUCT(-(Diário!$E$5:$E$2005='Analítico Cx.'!$B119),-(Diário!$O$5:$O$2005=G$1),(Diário!$F$5:$F$2005))</f>
        <v>0</v>
      </c>
      <c r="H119" s="134">
        <f>SUMPRODUCT(-(Diário!$E$5:$E$2005='Analítico Cx.'!$B119),-(Diário!$O$5:$O$2005=H$1),(Diário!$F$5:$F$2005))</f>
        <v>0</v>
      </c>
      <c r="I119" s="134">
        <f>SUMPRODUCT(-(Diário!$E$5:$E$2005='Analítico Cx.'!$B119),-(Diário!$O$5:$O$2005=I$1),(Diário!$F$5:$F$2005))</f>
        <v>0</v>
      </c>
      <c r="J119" s="134">
        <f>SUMPRODUCT(-(Diário!$E$5:$E$2005='Analítico Cx.'!$B119),-(Diário!$O$5:$O$2005=J$1),(Diário!$F$5:$F$2005))</f>
        <v>0</v>
      </c>
      <c r="K119" s="134">
        <f>SUMPRODUCT(-(Diário!$E$5:$E$2005='Analítico Cx.'!$B119),-(Diário!$O$5:$O$2005=K$1),(Diário!$F$5:$F$2005))</f>
        <v>0</v>
      </c>
      <c r="L119" s="134">
        <f>SUMPRODUCT(-(Diário!$E$5:$E$2005='Analítico Cx.'!$B119),-(Diário!$O$5:$O$2005=L$1),(Diário!$F$5:$F$2005))</f>
        <v>0</v>
      </c>
      <c r="M119" s="134">
        <f>SUMPRODUCT(-(Diário!$E$5:$E$2005='Analítico Cx.'!$B119),-(Diário!$O$5:$O$2005=M$1),(Diário!$F$5:$F$2005))</f>
        <v>0</v>
      </c>
      <c r="N119" s="134">
        <f>SUMPRODUCT(-(Diário!$E$5:$E$2005='Analítico Cx.'!$B119),-(Diário!$O$5:$O$2005=N$1),(Diário!$F$5:$F$2005))</f>
        <v>0</v>
      </c>
      <c r="O119" s="135">
        <f t="shared" si="16"/>
        <v>0</v>
      </c>
      <c r="P119" s="136">
        <f t="shared" si="17"/>
        <v>0</v>
      </c>
    </row>
    <row r="120" spans="1:26" ht="23.25" customHeight="1" x14ac:dyDescent="0.2">
      <c r="A120" s="77" t="s">
        <v>280</v>
      </c>
      <c r="B120" s="84" t="s">
        <v>281</v>
      </c>
      <c r="C120" s="134">
        <f>SUMPRODUCT(-(Diário!$E$5:$E$2005='Analítico Cx.'!$B120),-(Diário!$O$5:$O$2005=C$1),(Diário!$F$5:$F$2005))</f>
        <v>0</v>
      </c>
      <c r="D120" s="134">
        <f>SUMPRODUCT(-(Diário!$E$5:$E$2005='Analítico Cx.'!$B120),-(Diário!$O$5:$O$2005=D$1),(Diário!$F$5:$F$2005))</f>
        <v>0</v>
      </c>
      <c r="E120" s="134">
        <f>SUMPRODUCT(-(Diário!$E$5:$E$2005='Analítico Cx.'!$B120),-(Diário!$O$5:$O$2005=E$1),(Diário!$F$5:$F$2005))</f>
        <v>460</v>
      </c>
      <c r="F120" s="134">
        <f>SUMPRODUCT(-(Diário!$E$5:$E$2005='Analítico Cx.'!$B120),-(Diário!$O$5:$O$2005=F$1),(Diário!$F$5:$F$2005))</f>
        <v>0</v>
      </c>
      <c r="G120" s="134">
        <f>SUMPRODUCT(-(Diário!$E$5:$E$2005='Analítico Cx.'!$B120),-(Diário!$O$5:$O$2005=G$1),(Diário!$F$5:$F$2005))</f>
        <v>0</v>
      </c>
      <c r="H120" s="134">
        <f>SUMPRODUCT(-(Diário!$E$5:$E$2005='Analítico Cx.'!$B120),-(Diário!$O$5:$O$2005=H$1),(Diário!$F$5:$F$2005))</f>
        <v>0</v>
      </c>
      <c r="I120" s="134">
        <f>SUMPRODUCT(-(Diário!$E$5:$E$2005='Analítico Cx.'!$B120),-(Diário!$O$5:$O$2005=I$1),(Diário!$F$5:$F$2005))</f>
        <v>0</v>
      </c>
      <c r="J120" s="134">
        <f>SUMPRODUCT(-(Diário!$E$5:$E$2005='Analítico Cx.'!$B120),-(Diário!$O$5:$O$2005=J$1),(Diário!$F$5:$F$2005))</f>
        <v>0</v>
      </c>
      <c r="K120" s="134">
        <f>SUMPRODUCT(-(Diário!$E$5:$E$2005='Analítico Cx.'!$B120),-(Diário!$O$5:$O$2005=K$1),(Diário!$F$5:$F$2005))</f>
        <v>0</v>
      </c>
      <c r="L120" s="134">
        <f>SUMPRODUCT(-(Diário!$E$5:$E$2005='Analítico Cx.'!$B120),-(Diário!$O$5:$O$2005=L$1),(Diário!$F$5:$F$2005))</f>
        <v>0</v>
      </c>
      <c r="M120" s="134">
        <f>SUMPRODUCT(-(Diário!$E$5:$E$2005='Analítico Cx.'!$B120),-(Diário!$O$5:$O$2005=M$1),(Diário!$F$5:$F$2005))</f>
        <v>0</v>
      </c>
      <c r="N120" s="134">
        <f>SUMPRODUCT(-(Diário!$E$5:$E$2005='Analítico Cx.'!$B120),-(Diário!$O$5:$O$2005=N$1),(Diário!$F$5:$F$2005))</f>
        <v>0</v>
      </c>
      <c r="O120" s="135">
        <f t="shared" si="16"/>
        <v>460</v>
      </c>
      <c r="P120" s="136">
        <f t="shared" si="17"/>
        <v>3.533867890773921E-4</v>
      </c>
    </row>
    <row r="121" spans="1:26" ht="23.25" customHeight="1" x14ac:dyDescent="0.2">
      <c r="A121" s="77" t="s">
        <v>282</v>
      </c>
      <c r="B121" s="84" t="s">
        <v>283</v>
      </c>
      <c r="C121" s="134">
        <f>SUMPRODUCT(-(Diário!$E$5:$E$2005='Analítico Cx.'!$B121),-(Diário!$O$5:$O$2005=C$1),(Diário!$F$5:$F$2005))</f>
        <v>0</v>
      </c>
      <c r="D121" s="134">
        <f>SUMPRODUCT(-(Diário!$E$5:$E$2005='Analítico Cx.'!$B121),-(Diário!$O$5:$O$2005=D$1),(Diário!$F$5:$F$2005))</f>
        <v>0</v>
      </c>
      <c r="E121" s="134">
        <f>SUMPRODUCT(-(Diário!$E$5:$E$2005='Analítico Cx.'!$B121),-(Diário!$O$5:$O$2005=E$1),(Diário!$F$5:$F$2005))</f>
        <v>96320</v>
      </c>
      <c r="F121" s="134">
        <f>SUMPRODUCT(-(Diário!$E$5:$E$2005='Analítico Cx.'!$B121),-(Diário!$O$5:$O$2005=F$1),(Diário!$F$5:$F$2005))</f>
        <v>0</v>
      </c>
      <c r="G121" s="134">
        <f>SUMPRODUCT(-(Diário!$E$5:$E$2005='Analítico Cx.'!$B121),-(Diário!$O$5:$O$2005=G$1),(Diário!$F$5:$F$2005))</f>
        <v>0</v>
      </c>
      <c r="H121" s="134">
        <f>SUMPRODUCT(-(Diário!$E$5:$E$2005='Analítico Cx.'!$B121),-(Diário!$O$5:$O$2005=H$1),(Diário!$F$5:$F$2005))</f>
        <v>0</v>
      </c>
      <c r="I121" s="134">
        <f>SUMPRODUCT(-(Diário!$E$5:$E$2005='Analítico Cx.'!$B121),-(Diário!$O$5:$O$2005=I$1),(Diário!$F$5:$F$2005))</f>
        <v>0</v>
      </c>
      <c r="J121" s="134">
        <f>SUMPRODUCT(-(Diário!$E$5:$E$2005='Analítico Cx.'!$B121),-(Diário!$O$5:$O$2005=J$1),(Diário!$F$5:$F$2005))</f>
        <v>0</v>
      </c>
      <c r="K121" s="134">
        <f>SUMPRODUCT(-(Diário!$E$5:$E$2005='Analítico Cx.'!$B121),-(Diário!$O$5:$O$2005=K$1),(Diário!$F$5:$F$2005))</f>
        <v>0</v>
      </c>
      <c r="L121" s="134">
        <f>SUMPRODUCT(-(Diário!$E$5:$E$2005='Analítico Cx.'!$B121),-(Diário!$O$5:$O$2005=L$1),(Diário!$F$5:$F$2005))</f>
        <v>0</v>
      </c>
      <c r="M121" s="134">
        <f>SUMPRODUCT(-(Diário!$E$5:$E$2005='Analítico Cx.'!$B121),-(Diário!$O$5:$O$2005=M$1),(Diário!$F$5:$F$2005))</f>
        <v>0</v>
      </c>
      <c r="N121" s="134">
        <f>SUMPRODUCT(-(Diário!$E$5:$E$2005='Analítico Cx.'!$B121),-(Diário!$O$5:$O$2005=N$1),(Diário!$F$5:$F$2005))</f>
        <v>0</v>
      </c>
      <c r="O121" s="135">
        <f t="shared" si="16"/>
        <v>96320</v>
      </c>
      <c r="P121" s="136">
        <f t="shared" si="17"/>
        <v>7.3996120704205234E-2</v>
      </c>
    </row>
    <row r="122" spans="1:26" ht="23.25" customHeight="1" x14ac:dyDescent="0.2">
      <c r="A122" s="77" t="s">
        <v>284</v>
      </c>
      <c r="B122" s="84" t="s">
        <v>285</v>
      </c>
      <c r="C122" s="134">
        <f>SUMPRODUCT(-(Diário!$E$5:$E$2005='Analítico Cx.'!$B122),-(Diário!$O$5:$O$2005=C$1),(Diário!$F$5:$F$2005))</f>
        <v>0</v>
      </c>
      <c r="D122" s="134">
        <f>SUMPRODUCT(-(Diário!$E$5:$E$2005='Analítico Cx.'!$B122),-(Diário!$O$5:$O$2005=D$1),(Diário!$F$5:$F$2005))</f>
        <v>0</v>
      </c>
      <c r="E122" s="134">
        <f>SUMPRODUCT(-(Diário!$E$5:$E$2005='Analítico Cx.'!$B122),-(Diário!$O$5:$O$2005=E$1),(Diário!$F$5:$F$2005))</f>
        <v>0</v>
      </c>
      <c r="F122" s="134">
        <f>SUMPRODUCT(-(Diário!$E$5:$E$2005='Analítico Cx.'!$B122),-(Diário!$O$5:$O$2005=F$1),(Diário!$F$5:$F$2005))</f>
        <v>0</v>
      </c>
      <c r="G122" s="134">
        <f>SUMPRODUCT(-(Diário!$E$5:$E$2005='Analítico Cx.'!$B122),-(Diário!$O$5:$O$2005=G$1),(Diário!$F$5:$F$2005))</f>
        <v>0</v>
      </c>
      <c r="H122" s="134">
        <f>SUMPRODUCT(-(Diário!$E$5:$E$2005='Analítico Cx.'!$B122),-(Diário!$O$5:$O$2005=H$1),(Diário!$F$5:$F$2005))</f>
        <v>0</v>
      </c>
      <c r="I122" s="134">
        <f>SUMPRODUCT(-(Diário!$E$5:$E$2005='Analítico Cx.'!$B122),-(Diário!$O$5:$O$2005=I$1),(Diário!$F$5:$F$2005))</f>
        <v>0</v>
      </c>
      <c r="J122" s="134">
        <f>SUMPRODUCT(-(Diário!$E$5:$E$2005='Analítico Cx.'!$B122),-(Diário!$O$5:$O$2005=J$1),(Diário!$F$5:$F$2005))</f>
        <v>0</v>
      </c>
      <c r="K122" s="134">
        <f>SUMPRODUCT(-(Diário!$E$5:$E$2005='Analítico Cx.'!$B122),-(Diário!$O$5:$O$2005=K$1),(Diário!$F$5:$F$2005))</f>
        <v>0</v>
      </c>
      <c r="L122" s="134">
        <f>SUMPRODUCT(-(Diário!$E$5:$E$2005='Analítico Cx.'!$B122),-(Diário!$O$5:$O$2005=L$1),(Diário!$F$5:$F$2005))</f>
        <v>0</v>
      </c>
      <c r="M122" s="134">
        <f>SUMPRODUCT(-(Diário!$E$5:$E$2005='Analítico Cx.'!$B122),-(Diário!$O$5:$O$2005=M$1),(Diário!$F$5:$F$2005))</f>
        <v>0</v>
      </c>
      <c r="N122" s="134">
        <f>SUMPRODUCT(-(Diário!$E$5:$E$2005='Analítico Cx.'!$B122),-(Diário!$O$5:$O$2005=N$1),(Diário!$F$5:$F$2005))</f>
        <v>0</v>
      </c>
      <c r="O122" s="135">
        <f t="shared" si="16"/>
        <v>0</v>
      </c>
      <c r="P122" s="136">
        <f t="shared" si="17"/>
        <v>0</v>
      </c>
    </row>
    <row r="123" spans="1:26" ht="23.25" customHeight="1" x14ac:dyDescent="0.2">
      <c r="A123" s="77" t="s">
        <v>286</v>
      </c>
      <c r="B123" s="84" t="s">
        <v>287</v>
      </c>
      <c r="C123" s="134">
        <f>SUMPRODUCT(-(Diário!$E$5:$E$2005='Analítico Cx.'!$B123),-(Diário!$O$5:$O$2005=C$1),(Diário!$F$5:$F$2005))</f>
        <v>5391</v>
      </c>
      <c r="D123" s="134">
        <f>SUMPRODUCT(-(Diário!$E$5:$E$2005='Analítico Cx.'!$B123),-(Diário!$O$5:$O$2005=D$1),(Diário!$F$5:$F$2005))</f>
        <v>0</v>
      </c>
      <c r="E123" s="134">
        <f>SUMPRODUCT(-(Diário!$E$5:$E$2005='Analítico Cx.'!$B123),-(Diário!$O$5:$O$2005=E$1),(Diário!$F$5:$F$2005))</f>
        <v>33950</v>
      </c>
      <c r="F123" s="134">
        <f>SUMPRODUCT(-(Diário!$E$5:$E$2005='Analítico Cx.'!$B123),-(Diário!$O$5:$O$2005=F$1),(Diário!$F$5:$F$2005))</f>
        <v>0</v>
      </c>
      <c r="G123" s="134">
        <f>SUMPRODUCT(-(Diário!$E$5:$E$2005='Analítico Cx.'!$B123),-(Diário!$O$5:$O$2005=G$1),(Diário!$F$5:$F$2005))</f>
        <v>0</v>
      </c>
      <c r="H123" s="134">
        <f>SUMPRODUCT(-(Diário!$E$5:$E$2005='Analítico Cx.'!$B123),-(Diário!$O$5:$O$2005=H$1),(Diário!$F$5:$F$2005))</f>
        <v>0</v>
      </c>
      <c r="I123" s="134">
        <f>SUMPRODUCT(-(Diário!$E$5:$E$2005='Analítico Cx.'!$B123),-(Diário!$O$5:$O$2005=I$1),(Diário!$F$5:$F$2005))</f>
        <v>0</v>
      </c>
      <c r="J123" s="134">
        <f>SUMPRODUCT(-(Diário!$E$5:$E$2005='Analítico Cx.'!$B123),-(Diário!$O$5:$O$2005=J$1),(Diário!$F$5:$F$2005))</f>
        <v>0</v>
      </c>
      <c r="K123" s="134">
        <f>SUMPRODUCT(-(Diário!$E$5:$E$2005='Analítico Cx.'!$B123),-(Diário!$O$5:$O$2005=K$1),(Diário!$F$5:$F$2005))</f>
        <v>0</v>
      </c>
      <c r="L123" s="134">
        <f>SUMPRODUCT(-(Diário!$E$5:$E$2005='Analítico Cx.'!$B123),-(Diário!$O$5:$O$2005=L$1),(Diário!$F$5:$F$2005))</f>
        <v>0</v>
      </c>
      <c r="M123" s="134">
        <f>SUMPRODUCT(-(Diário!$E$5:$E$2005='Analítico Cx.'!$B123),-(Diário!$O$5:$O$2005=M$1),(Diário!$F$5:$F$2005))</f>
        <v>0</v>
      </c>
      <c r="N123" s="134">
        <f>SUMPRODUCT(-(Diário!$E$5:$E$2005='Analítico Cx.'!$B123),-(Diário!$O$5:$O$2005=N$1),(Diário!$F$5:$F$2005))</f>
        <v>0</v>
      </c>
      <c r="O123" s="135">
        <f t="shared" si="16"/>
        <v>39341</v>
      </c>
      <c r="P123" s="136">
        <f t="shared" si="17"/>
        <v>3.0223021019768873E-2</v>
      </c>
    </row>
    <row r="124" spans="1:26" ht="23.25" customHeight="1" x14ac:dyDescent="0.2">
      <c r="A124" s="77" t="s">
        <v>288</v>
      </c>
      <c r="B124" s="84" t="s">
        <v>289</v>
      </c>
      <c r="C124" s="134">
        <f>SUMPRODUCT(-(Diário!$E$5:$E$2005='Analítico Cx.'!$B124),-(Diário!$O$5:$O$2005=C$1),(Diário!$F$5:$F$2005))</f>
        <v>0</v>
      </c>
      <c r="D124" s="134">
        <f>SUMPRODUCT(-(Diário!$E$5:$E$2005='Analítico Cx.'!$B124),-(Diário!$O$5:$O$2005=D$1),(Diário!$F$5:$F$2005))</f>
        <v>0</v>
      </c>
      <c r="E124" s="134">
        <f>SUMPRODUCT(-(Diário!$E$5:$E$2005='Analítico Cx.'!$B124),-(Diário!$O$5:$O$2005=E$1),(Diário!$F$5:$F$2005))</f>
        <v>0</v>
      </c>
      <c r="F124" s="134">
        <f>SUMPRODUCT(-(Diário!$E$5:$E$2005='Analítico Cx.'!$B124),-(Diário!$O$5:$O$2005=F$1),(Diário!$F$5:$F$2005))</f>
        <v>0</v>
      </c>
      <c r="G124" s="134">
        <f>SUMPRODUCT(-(Diário!$E$5:$E$2005='Analítico Cx.'!$B124),-(Diário!$O$5:$O$2005=G$1),(Diário!$F$5:$F$2005))</f>
        <v>0</v>
      </c>
      <c r="H124" s="134">
        <f>SUMPRODUCT(-(Diário!$E$5:$E$2005='Analítico Cx.'!$B124),-(Diário!$O$5:$O$2005=H$1),(Diário!$F$5:$F$2005))</f>
        <v>0</v>
      </c>
      <c r="I124" s="134">
        <f>SUMPRODUCT(-(Diário!$E$5:$E$2005='Analítico Cx.'!$B124),-(Diário!$O$5:$O$2005=I$1),(Diário!$F$5:$F$2005))</f>
        <v>0</v>
      </c>
      <c r="J124" s="134">
        <f>SUMPRODUCT(-(Diário!$E$5:$E$2005='Analítico Cx.'!$B124),-(Diário!$O$5:$O$2005=J$1),(Diário!$F$5:$F$2005))</f>
        <v>0</v>
      </c>
      <c r="K124" s="134">
        <f>SUMPRODUCT(-(Diário!$E$5:$E$2005='Analítico Cx.'!$B124),-(Diário!$O$5:$O$2005=K$1),(Diário!$F$5:$F$2005))</f>
        <v>0</v>
      </c>
      <c r="L124" s="134">
        <f>SUMPRODUCT(-(Diário!$E$5:$E$2005='Analítico Cx.'!$B124),-(Diário!$O$5:$O$2005=L$1),(Diário!$F$5:$F$2005))</f>
        <v>0</v>
      </c>
      <c r="M124" s="134">
        <f>SUMPRODUCT(-(Diário!$E$5:$E$2005='Analítico Cx.'!$B124),-(Diário!$O$5:$O$2005=M$1),(Diário!$F$5:$F$2005))</f>
        <v>0</v>
      </c>
      <c r="N124" s="134">
        <f>SUMPRODUCT(-(Diário!$E$5:$E$2005='Analítico Cx.'!$B124),-(Diário!$O$5:$O$2005=N$1),(Diário!$F$5:$F$2005))</f>
        <v>0</v>
      </c>
      <c r="O124" s="135">
        <f t="shared" si="16"/>
        <v>0</v>
      </c>
      <c r="P124" s="136">
        <f t="shared" si="17"/>
        <v>0</v>
      </c>
    </row>
    <row r="125" spans="1:26" ht="23.25" customHeight="1" x14ac:dyDescent="0.2">
      <c r="A125" s="77" t="s">
        <v>290</v>
      </c>
      <c r="B125" s="84" t="s">
        <v>291</v>
      </c>
      <c r="C125" s="134">
        <f>SUMPRODUCT(-(Diário!$E$5:$E$2005='Analítico Cx.'!$B125),-(Diário!$O$5:$O$2005=C$1),(Diário!$F$5:$F$2005))</f>
        <v>0</v>
      </c>
      <c r="D125" s="134">
        <f>SUMPRODUCT(-(Diário!$E$5:$E$2005='Analítico Cx.'!$B125),-(Diário!$O$5:$O$2005=D$1),(Diário!$F$5:$F$2005))</f>
        <v>0</v>
      </c>
      <c r="E125" s="134">
        <f>SUMPRODUCT(-(Diário!$E$5:$E$2005='Analítico Cx.'!$B125),-(Diário!$O$5:$O$2005=E$1),(Diário!$F$5:$F$2005))</f>
        <v>0</v>
      </c>
      <c r="F125" s="134">
        <f>SUMPRODUCT(-(Diário!$E$5:$E$2005='Analítico Cx.'!$B125),-(Diário!$O$5:$O$2005=F$1),(Diário!$F$5:$F$2005))</f>
        <v>0</v>
      </c>
      <c r="G125" s="134">
        <f>SUMPRODUCT(-(Diário!$E$5:$E$2005='Analítico Cx.'!$B125),-(Diário!$O$5:$O$2005=G$1),(Diário!$F$5:$F$2005))</f>
        <v>0</v>
      </c>
      <c r="H125" s="134">
        <f>SUMPRODUCT(-(Diário!$E$5:$E$2005='Analítico Cx.'!$B125),-(Diário!$O$5:$O$2005=H$1),(Diário!$F$5:$F$2005))</f>
        <v>0</v>
      </c>
      <c r="I125" s="134">
        <f>SUMPRODUCT(-(Diário!$E$5:$E$2005='Analítico Cx.'!$B125),-(Diário!$O$5:$O$2005=I$1),(Diário!$F$5:$F$2005))</f>
        <v>0</v>
      </c>
      <c r="J125" s="134">
        <f>SUMPRODUCT(-(Diário!$E$5:$E$2005='Analítico Cx.'!$B125),-(Diário!$O$5:$O$2005=J$1),(Diário!$F$5:$F$2005))</f>
        <v>0</v>
      </c>
      <c r="K125" s="134">
        <f>SUMPRODUCT(-(Diário!$E$5:$E$2005='Analítico Cx.'!$B125),-(Diário!$O$5:$O$2005=K$1),(Diário!$F$5:$F$2005))</f>
        <v>0</v>
      </c>
      <c r="L125" s="134">
        <f>SUMPRODUCT(-(Diário!$E$5:$E$2005='Analítico Cx.'!$B125),-(Diário!$O$5:$O$2005=L$1),(Diário!$F$5:$F$2005))</f>
        <v>0</v>
      </c>
      <c r="M125" s="134">
        <f>SUMPRODUCT(-(Diário!$E$5:$E$2005='Analítico Cx.'!$B125),-(Diário!$O$5:$O$2005=M$1),(Diário!$F$5:$F$2005))</f>
        <v>0</v>
      </c>
      <c r="N125" s="134">
        <f>SUMPRODUCT(-(Diário!$E$5:$E$2005='Analítico Cx.'!$B125),-(Diário!$O$5:$O$2005=N$1),(Diário!$F$5:$F$2005))</f>
        <v>0</v>
      </c>
      <c r="O125" s="135">
        <f t="shared" si="16"/>
        <v>0</v>
      </c>
      <c r="P125" s="136">
        <f t="shared" si="17"/>
        <v>0</v>
      </c>
    </row>
    <row r="126" spans="1:26" ht="23.25" customHeight="1" x14ac:dyDescent="0.2">
      <c r="A126" s="77" t="s">
        <v>292</v>
      </c>
      <c r="B126" s="84" t="s">
        <v>52</v>
      </c>
      <c r="C126" s="134">
        <f>SUMPRODUCT(-(Diário!$E$5:$E$2005='Analítico Cx.'!$B126),-(Diário!$O$5:$O$2005=C$1),(Diário!$F$5:$F$2005))</f>
        <v>0</v>
      </c>
      <c r="D126" s="134">
        <f>SUMPRODUCT(-(Diário!$E$5:$E$2005='Analítico Cx.'!$B126),-(Diário!$O$5:$O$2005=D$1),(Diário!$F$5:$F$2005))</f>
        <v>0</v>
      </c>
      <c r="E126" s="134">
        <f>SUMPRODUCT(-(Diário!$E$5:$E$2005='Analítico Cx.'!$B126),-(Diário!$O$5:$O$2005=E$1),(Diário!$F$5:$F$2005))</f>
        <v>0</v>
      </c>
      <c r="F126" s="134">
        <f>SUMPRODUCT(-(Diário!$E$5:$E$2005='Analítico Cx.'!$B126),-(Diário!$O$5:$O$2005=F$1),(Diário!$F$5:$F$2005))</f>
        <v>0</v>
      </c>
      <c r="G126" s="134">
        <f>SUMPRODUCT(-(Diário!$E$5:$E$2005='Analítico Cx.'!$B126),-(Diário!$O$5:$O$2005=G$1),(Diário!$F$5:$F$2005))</f>
        <v>0</v>
      </c>
      <c r="H126" s="134">
        <f>SUMPRODUCT(-(Diário!$E$5:$E$2005='Analítico Cx.'!$B126),-(Diário!$O$5:$O$2005=H$1),(Diário!$F$5:$F$2005))</f>
        <v>0</v>
      </c>
      <c r="I126" s="134">
        <f>SUMPRODUCT(-(Diário!$E$5:$E$2005='Analítico Cx.'!$B126),-(Diário!$O$5:$O$2005=I$1),(Diário!$F$5:$F$2005))</f>
        <v>0</v>
      </c>
      <c r="J126" s="134">
        <f>SUMPRODUCT(-(Diário!$E$5:$E$2005='Analítico Cx.'!$B126),-(Diário!$O$5:$O$2005=J$1),(Diário!$F$5:$F$2005))</f>
        <v>0</v>
      </c>
      <c r="K126" s="134">
        <f>SUMPRODUCT(-(Diário!$E$5:$E$2005='Analítico Cx.'!$B126),-(Diário!$O$5:$O$2005=K$1),(Diário!$F$5:$F$2005))</f>
        <v>0</v>
      </c>
      <c r="L126" s="134">
        <f>SUMPRODUCT(-(Diário!$E$5:$E$2005='Analítico Cx.'!$B126),-(Diário!$O$5:$O$2005=L$1),(Diário!$F$5:$F$2005))</f>
        <v>0</v>
      </c>
      <c r="M126" s="134">
        <f>SUMPRODUCT(-(Diário!$E$5:$E$2005='Analítico Cx.'!$B126),-(Diário!$O$5:$O$2005=M$1),(Diário!$F$5:$F$2005))</f>
        <v>0</v>
      </c>
      <c r="N126" s="134">
        <f>SUMPRODUCT(-(Diário!$E$5:$E$2005='Analítico Cx.'!$B126),-(Diário!$O$5:$O$2005=N$1),(Diário!$F$5:$F$2005))</f>
        <v>0</v>
      </c>
      <c r="O126" s="135">
        <f t="shared" si="16"/>
        <v>0</v>
      </c>
      <c r="P126" s="136">
        <f t="shared" si="17"/>
        <v>0</v>
      </c>
    </row>
    <row r="127" spans="1:26" ht="23.25" customHeight="1" x14ac:dyDescent="0.2">
      <c r="A127" s="77" t="s">
        <v>293</v>
      </c>
      <c r="B127" s="173" t="s">
        <v>294</v>
      </c>
      <c r="C127" s="134">
        <f>SUMPRODUCT(-(Diário!$E$5:$E$2005='Analítico Cx.'!$B127),-(Diário!$O$5:$O$2005=C$1),(Diário!$F$5:$F$2005))</f>
        <v>0</v>
      </c>
      <c r="D127" s="134">
        <f>SUMPRODUCT(-(Diário!$E$5:$E$2005='Analítico Cx.'!$B127),-(Diário!$O$5:$O$2005=D$1),(Diário!$F$5:$F$2005))</f>
        <v>0</v>
      </c>
      <c r="E127" s="134">
        <f>SUMPRODUCT(-(Diário!$E$5:$E$2005='Analítico Cx.'!$B127),-(Diário!$O$5:$O$2005=E$1),(Diário!$F$5:$F$2005))</f>
        <v>0</v>
      </c>
      <c r="F127" s="134">
        <f>SUMPRODUCT(-(Diário!$E$5:$E$2005='Analítico Cx.'!$B127),-(Diário!$O$5:$O$2005=F$1),(Diário!$F$5:$F$2005))</f>
        <v>0</v>
      </c>
      <c r="G127" s="134">
        <f>SUMPRODUCT(-(Diário!$E$5:$E$2005='Analítico Cx.'!$B127),-(Diário!$O$5:$O$2005=G$1),(Diário!$F$5:$F$2005))</f>
        <v>0</v>
      </c>
      <c r="H127" s="134">
        <f>SUMPRODUCT(-(Diário!$E$5:$E$2005='Analítico Cx.'!$B127),-(Diário!$O$5:$O$2005=H$1),(Diário!$F$5:$F$2005))</f>
        <v>0</v>
      </c>
      <c r="I127" s="134">
        <f>SUMPRODUCT(-(Diário!$E$5:$E$2005='Analítico Cx.'!$B127),-(Diário!$O$5:$O$2005=I$1),(Diário!$F$5:$F$2005))</f>
        <v>0</v>
      </c>
      <c r="J127" s="134">
        <f>SUMPRODUCT(-(Diário!$E$5:$E$2005='Analítico Cx.'!$B127),-(Diário!$O$5:$O$2005=J$1),(Diário!$F$5:$F$2005))</f>
        <v>0</v>
      </c>
      <c r="K127" s="134">
        <f>SUMPRODUCT(-(Diário!$E$5:$E$2005='Analítico Cx.'!$B127),-(Diário!$O$5:$O$2005=K$1),(Diário!$F$5:$F$2005))</f>
        <v>0</v>
      </c>
      <c r="L127" s="134">
        <f>SUMPRODUCT(-(Diário!$E$5:$E$2005='Analítico Cx.'!$B127),-(Diário!$O$5:$O$2005=L$1),(Diário!$F$5:$F$2005))</f>
        <v>0</v>
      </c>
      <c r="M127" s="134">
        <f>SUMPRODUCT(-(Diário!$E$5:$E$2005='Analítico Cx.'!$B127),-(Diário!$O$5:$O$2005=M$1),(Diário!$F$5:$F$2005))</f>
        <v>0</v>
      </c>
      <c r="N127" s="134">
        <f>SUMPRODUCT(-(Diário!$E$5:$E$2005='Analítico Cx.'!$B127),-(Diário!$O$5:$O$2005=N$1),(Diário!$F$5:$F$2005))</f>
        <v>0</v>
      </c>
      <c r="O127" s="135">
        <f t="shared" si="16"/>
        <v>0</v>
      </c>
      <c r="P127" s="136">
        <f t="shared" si="17"/>
        <v>0</v>
      </c>
    </row>
    <row r="128" spans="1:26" ht="23.25" customHeight="1" x14ac:dyDescent="0.2">
      <c r="A128" s="174"/>
      <c r="B128" s="175" t="s">
        <v>295</v>
      </c>
      <c r="C128" s="139">
        <f t="shared" ref="C128:O128" si="18">SUBTOTAL(109,C59:C127)</f>
        <v>9787.32</v>
      </c>
      <c r="D128" s="139">
        <f t="shared" si="18"/>
        <v>6060</v>
      </c>
      <c r="E128" s="139">
        <f t="shared" si="18"/>
        <v>891094.07</v>
      </c>
      <c r="F128" s="139">
        <f t="shared" si="18"/>
        <v>0</v>
      </c>
      <c r="G128" s="139">
        <f t="shared" si="18"/>
        <v>0</v>
      </c>
      <c r="H128" s="139">
        <f t="shared" si="18"/>
        <v>0</v>
      </c>
      <c r="I128" s="139">
        <f t="shared" si="18"/>
        <v>0</v>
      </c>
      <c r="J128" s="139">
        <f t="shared" si="18"/>
        <v>0</v>
      </c>
      <c r="K128" s="139">
        <f t="shared" si="18"/>
        <v>0</v>
      </c>
      <c r="L128" s="139">
        <f t="shared" si="18"/>
        <v>0</v>
      </c>
      <c r="M128" s="139">
        <f t="shared" si="18"/>
        <v>0</v>
      </c>
      <c r="N128" s="139">
        <f t="shared" si="18"/>
        <v>0</v>
      </c>
      <c r="O128" s="139">
        <f t="shared" si="18"/>
        <v>906941.3899999999</v>
      </c>
      <c r="P128" s="176">
        <f t="shared" si="17"/>
        <v>0.6967415341162756</v>
      </c>
    </row>
    <row r="129" spans="1:26" ht="23.25" customHeight="1" x14ac:dyDescent="0.2">
      <c r="A129" s="177" t="s">
        <v>88</v>
      </c>
      <c r="B129" s="146" t="s">
        <v>89</v>
      </c>
      <c r="C129" s="172"/>
      <c r="D129" s="172"/>
      <c r="E129" s="172"/>
      <c r="F129" s="172"/>
      <c r="G129" s="172"/>
      <c r="H129" s="172"/>
      <c r="I129" s="172"/>
      <c r="J129" s="172"/>
      <c r="K129" s="172"/>
      <c r="L129" s="172"/>
      <c r="M129" s="172"/>
      <c r="N129" s="172"/>
      <c r="O129" s="172"/>
      <c r="P129" s="129"/>
    </row>
    <row r="130" spans="1:26" ht="23.25" customHeight="1" x14ac:dyDescent="0.2">
      <c r="A130" s="77" t="s">
        <v>296</v>
      </c>
      <c r="B130" s="155" t="s">
        <v>297</v>
      </c>
      <c r="C130" s="134">
        <f>SUMPRODUCT(-(Diário!$E$5:$E$2005='Analítico Cx.'!$B130),-(Diário!$O$5:$O$2005=C$1),(Diário!$F$5:$F$2005))</f>
        <v>0</v>
      </c>
      <c r="D130" s="134">
        <f>SUMPRODUCT(-(Diário!$E$5:$E$2005='Analítico Cx.'!$B130),-(Diário!$O$5:$O$2005=D$1),(Diário!$F$5:$F$2005))</f>
        <v>0</v>
      </c>
      <c r="E130" s="134">
        <f>SUMPRODUCT(-(Diário!$E$5:$E$2005='Analítico Cx.'!$B130),-(Diário!$O$5:$O$2005=E$1),(Diário!$F$5:$F$2005))</f>
        <v>0</v>
      </c>
      <c r="F130" s="134">
        <f>SUMPRODUCT(-(Diário!$E$5:$E$2005='Analítico Cx.'!$B130),-(Diário!$O$5:$O$2005=F$1),(Diário!$F$5:$F$2005))</f>
        <v>0</v>
      </c>
      <c r="G130" s="134">
        <f>SUMPRODUCT(-(Diário!$E$5:$E$2005='Analítico Cx.'!$B130),-(Diário!$O$5:$O$2005=G$1),(Diário!$F$5:$F$2005))</f>
        <v>0</v>
      </c>
      <c r="H130" s="134">
        <f>SUMPRODUCT(-(Diário!$E$5:$E$2005='Analítico Cx.'!$B130),-(Diário!$O$5:$O$2005=H$1),(Diário!$F$5:$F$2005))</f>
        <v>0</v>
      </c>
      <c r="I130" s="134">
        <f>SUMPRODUCT(-(Diário!$E$5:$E$2005='Analítico Cx.'!$B130),-(Diário!$O$5:$O$2005=I$1),(Diário!$F$5:$F$2005))</f>
        <v>0</v>
      </c>
      <c r="J130" s="134">
        <f>SUMPRODUCT(-(Diário!$E$5:$E$2005='Analítico Cx.'!$B130),-(Diário!$O$5:$O$2005=J$1),(Diário!$F$5:$F$2005))</f>
        <v>0</v>
      </c>
      <c r="K130" s="134">
        <f>SUMPRODUCT(-(Diário!$E$5:$E$2005='Analítico Cx.'!$B130),-(Diário!$O$5:$O$2005=K$1),(Diário!$F$5:$F$2005))</f>
        <v>0</v>
      </c>
      <c r="L130" s="134">
        <f>SUMPRODUCT(-(Diário!$E$5:$E$2005='Analítico Cx.'!$B130),-(Diário!$O$5:$O$2005=L$1),(Diário!$F$5:$F$2005))</f>
        <v>0</v>
      </c>
      <c r="M130" s="134">
        <f>SUMPRODUCT(-(Diário!$E$5:$E$2005='Analítico Cx.'!$B130),-(Diário!$O$5:$O$2005=M$1),(Diário!$F$5:$F$2005))</f>
        <v>0</v>
      </c>
      <c r="N130" s="134">
        <f>SUMPRODUCT(-(Diário!$E$5:$E$2005='Analítico Cx.'!$B130),-(Diário!$O$5:$O$2005=N$1),(Diário!$F$5:$F$2005))</f>
        <v>0</v>
      </c>
      <c r="O130" s="135">
        <f t="shared" ref="O130:O142" si="19">SUM(C130:N130)</f>
        <v>0</v>
      </c>
      <c r="P130" s="136">
        <f t="shared" ref="P130:P145" si="20">IF($O$145=0,0,O130/$O$145)</f>
        <v>0</v>
      </c>
    </row>
    <row r="131" spans="1:26" ht="23.25" customHeight="1" x14ac:dyDescent="0.2">
      <c r="A131" s="77" t="s">
        <v>298</v>
      </c>
      <c r="B131" s="155" t="s">
        <v>299</v>
      </c>
      <c r="C131" s="134">
        <f>SUMPRODUCT(-(Diário!$E$5:$E$2005='Analítico Cx.'!$B131),-(Diário!$O$5:$O$2005=C$1),(Diário!$F$5:$F$2005))</f>
        <v>0</v>
      </c>
      <c r="D131" s="134">
        <f>SUMPRODUCT(-(Diário!$E$5:$E$2005='Analítico Cx.'!$B131),-(Diário!$O$5:$O$2005=D$1),(Diário!$F$5:$F$2005))</f>
        <v>0</v>
      </c>
      <c r="E131" s="134">
        <f>SUMPRODUCT(-(Diário!$E$5:$E$2005='Analítico Cx.'!$B131),-(Diário!$O$5:$O$2005=E$1),(Diário!$F$5:$F$2005))</f>
        <v>0</v>
      </c>
      <c r="F131" s="134">
        <f>SUMPRODUCT(-(Diário!$E$5:$E$2005='Analítico Cx.'!$B131),-(Diário!$O$5:$O$2005=F$1),(Diário!$F$5:$F$2005))</f>
        <v>0</v>
      </c>
      <c r="G131" s="134">
        <f>SUMPRODUCT(-(Diário!$E$5:$E$2005='Analítico Cx.'!$B131),-(Diário!$O$5:$O$2005=G$1),(Diário!$F$5:$F$2005))</f>
        <v>0</v>
      </c>
      <c r="H131" s="134">
        <f>SUMPRODUCT(-(Diário!$E$5:$E$2005='Analítico Cx.'!$B131),-(Diário!$O$5:$O$2005=H$1),(Diário!$F$5:$F$2005))</f>
        <v>0</v>
      </c>
      <c r="I131" s="134">
        <f>SUMPRODUCT(-(Diário!$E$5:$E$2005='Analítico Cx.'!$B131),-(Diário!$O$5:$O$2005=I$1),(Diário!$F$5:$F$2005))</f>
        <v>0</v>
      </c>
      <c r="J131" s="134">
        <f>SUMPRODUCT(-(Diário!$E$5:$E$2005='Analítico Cx.'!$B131),-(Diário!$O$5:$O$2005=J$1),(Diário!$F$5:$F$2005))</f>
        <v>0</v>
      </c>
      <c r="K131" s="134">
        <f>SUMPRODUCT(-(Diário!$E$5:$E$2005='Analítico Cx.'!$B131),-(Diário!$O$5:$O$2005=K$1),(Diário!$F$5:$F$2005))</f>
        <v>0</v>
      </c>
      <c r="L131" s="134">
        <f>SUMPRODUCT(-(Diário!$E$5:$E$2005='Analítico Cx.'!$B131),-(Diário!$O$5:$O$2005=L$1),(Diário!$F$5:$F$2005))</f>
        <v>0</v>
      </c>
      <c r="M131" s="134">
        <f>SUMPRODUCT(-(Diário!$E$5:$E$2005='Analítico Cx.'!$B131),-(Diário!$O$5:$O$2005=M$1),(Diário!$F$5:$F$2005))</f>
        <v>0</v>
      </c>
      <c r="N131" s="134">
        <f>SUMPRODUCT(-(Diário!$E$5:$E$2005='Analítico Cx.'!$B131),-(Diário!$O$5:$O$2005=N$1),(Diário!$F$5:$F$2005))</f>
        <v>0</v>
      </c>
      <c r="O131" s="135">
        <f t="shared" si="19"/>
        <v>0</v>
      </c>
      <c r="P131" s="136">
        <f t="shared" si="20"/>
        <v>0</v>
      </c>
    </row>
    <row r="132" spans="1:26" ht="23.25" customHeight="1" x14ac:dyDescent="0.2">
      <c r="A132" s="77" t="s">
        <v>300</v>
      </c>
      <c r="B132" s="155" t="s">
        <v>301</v>
      </c>
      <c r="C132" s="134">
        <f>SUMPRODUCT(-(Diário!$E$5:$E$2005='Analítico Cx.'!$B132),-(Diário!$O$5:$O$2005=C$1),(Diário!$F$5:$F$2005))</f>
        <v>0</v>
      </c>
      <c r="D132" s="134">
        <f>SUMPRODUCT(-(Diário!$E$5:$E$2005='Analítico Cx.'!$B132),-(Diário!$O$5:$O$2005=D$1),(Diário!$F$5:$F$2005))</f>
        <v>0</v>
      </c>
      <c r="E132" s="134">
        <f>SUMPRODUCT(-(Diário!$E$5:$E$2005='Analítico Cx.'!$B132),-(Diário!$O$5:$O$2005=E$1),(Diário!$F$5:$F$2005))</f>
        <v>0</v>
      </c>
      <c r="F132" s="134">
        <f>SUMPRODUCT(-(Diário!$E$5:$E$2005='Analítico Cx.'!$B132),-(Diário!$O$5:$O$2005=F$1),(Diário!$F$5:$F$2005))</f>
        <v>0</v>
      </c>
      <c r="G132" s="134">
        <f>SUMPRODUCT(-(Diário!$E$5:$E$2005='Analítico Cx.'!$B132),-(Diário!$O$5:$O$2005=G$1),(Diário!$F$5:$F$2005))</f>
        <v>0</v>
      </c>
      <c r="H132" s="134">
        <f>SUMPRODUCT(-(Diário!$E$5:$E$2005='Analítico Cx.'!$B132),-(Diário!$O$5:$O$2005=H$1),(Diário!$F$5:$F$2005))</f>
        <v>0</v>
      </c>
      <c r="I132" s="134">
        <f>SUMPRODUCT(-(Diário!$E$5:$E$2005='Analítico Cx.'!$B132),-(Diário!$O$5:$O$2005=I$1),(Diário!$F$5:$F$2005))</f>
        <v>0</v>
      </c>
      <c r="J132" s="134">
        <f>SUMPRODUCT(-(Diário!$E$5:$E$2005='Analítico Cx.'!$B132),-(Diário!$O$5:$O$2005=J$1),(Diário!$F$5:$F$2005))</f>
        <v>0</v>
      </c>
      <c r="K132" s="134">
        <f>SUMPRODUCT(-(Diário!$E$5:$E$2005='Analítico Cx.'!$B132),-(Diário!$O$5:$O$2005=K$1),(Diário!$F$5:$F$2005))</f>
        <v>0</v>
      </c>
      <c r="L132" s="134">
        <f>SUMPRODUCT(-(Diário!$E$5:$E$2005='Analítico Cx.'!$B132),-(Diário!$O$5:$O$2005=L$1),(Diário!$F$5:$F$2005))</f>
        <v>0</v>
      </c>
      <c r="M132" s="134">
        <f>SUMPRODUCT(-(Diário!$E$5:$E$2005='Analítico Cx.'!$B132),-(Diário!$O$5:$O$2005=M$1),(Diário!$F$5:$F$2005))</f>
        <v>0</v>
      </c>
      <c r="N132" s="134">
        <f>SUMPRODUCT(-(Diário!$E$5:$E$2005='Analítico Cx.'!$B132),-(Diário!$O$5:$O$2005=N$1),(Diário!$F$5:$F$2005))</f>
        <v>0</v>
      </c>
      <c r="O132" s="135">
        <f t="shared" si="19"/>
        <v>0</v>
      </c>
      <c r="P132" s="136">
        <f t="shared" si="20"/>
        <v>0</v>
      </c>
    </row>
    <row r="133" spans="1:26" ht="23.25" customHeight="1" x14ac:dyDescent="0.2">
      <c r="A133" s="77" t="s">
        <v>302</v>
      </c>
      <c r="B133" s="155" t="s">
        <v>303</v>
      </c>
      <c r="C133" s="134">
        <f>SUMPRODUCT(-(Diário!$E$5:$E$2005='Analítico Cx.'!$B133),-(Diário!$O$5:$O$2005=C$1),(Diário!$F$5:$F$2005))</f>
        <v>0</v>
      </c>
      <c r="D133" s="134">
        <f>SUMPRODUCT(-(Diário!$E$5:$E$2005='Analítico Cx.'!$B133),-(Diário!$O$5:$O$2005=D$1),(Diário!$F$5:$F$2005))</f>
        <v>0</v>
      </c>
      <c r="E133" s="134">
        <f>SUMPRODUCT(-(Diário!$E$5:$E$2005='Analítico Cx.'!$B133),-(Diário!$O$5:$O$2005=E$1),(Diário!$F$5:$F$2005))</f>
        <v>0</v>
      </c>
      <c r="F133" s="134">
        <f>SUMPRODUCT(-(Diário!$E$5:$E$2005='Analítico Cx.'!$B133),-(Diário!$O$5:$O$2005=F$1),(Diário!$F$5:$F$2005))</f>
        <v>0</v>
      </c>
      <c r="G133" s="134">
        <f>SUMPRODUCT(-(Diário!$E$5:$E$2005='Analítico Cx.'!$B133),-(Diário!$O$5:$O$2005=G$1),(Diário!$F$5:$F$2005))</f>
        <v>0</v>
      </c>
      <c r="H133" s="134">
        <f>SUMPRODUCT(-(Diário!$E$5:$E$2005='Analítico Cx.'!$B133),-(Diário!$O$5:$O$2005=H$1),(Diário!$F$5:$F$2005))</f>
        <v>0</v>
      </c>
      <c r="I133" s="134">
        <f>SUMPRODUCT(-(Diário!$E$5:$E$2005='Analítico Cx.'!$B133),-(Diário!$O$5:$O$2005=I$1),(Diário!$F$5:$F$2005))</f>
        <v>0</v>
      </c>
      <c r="J133" s="134">
        <f>SUMPRODUCT(-(Diário!$E$5:$E$2005='Analítico Cx.'!$B133),-(Diário!$O$5:$O$2005=J$1),(Diário!$F$5:$F$2005))</f>
        <v>0</v>
      </c>
      <c r="K133" s="134">
        <f>SUMPRODUCT(-(Diário!$E$5:$E$2005='Analítico Cx.'!$B133),-(Diário!$O$5:$O$2005=K$1),(Diário!$F$5:$F$2005))</f>
        <v>0</v>
      </c>
      <c r="L133" s="134">
        <f>SUMPRODUCT(-(Diário!$E$5:$E$2005='Analítico Cx.'!$B133),-(Diário!$O$5:$O$2005=L$1),(Diário!$F$5:$F$2005))</f>
        <v>0</v>
      </c>
      <c r="M133" s="134">
        <f>SUMPRODUCT(-(Diário!$E$5:$E$2005='Analítico Cx.'!$B133),-(Diário!$O$5:$O$2005=M$1),(Diário!$F$5:$F$2005))</f>
        <v>0</v>
      </c>
      <c r="N133" s="134">
        <f>SUMPRODUCT(-(Diário!$E$5:$E$2005='Analítico Cx.'!$B133),-(Diário!$O$5:$O$2005=N$1),(Diário!$F$5:$F$2005))</f>
        <v>0</v>
      </c>
      <c r="O133" s="135">
        <f t="shared" si="19"/>
        <v>0</v>
      </c>
      <c r="P133" s="136">
        <f t="shared" si="20"/>
        <v>0</v>
      </c>
    </row>
    <row r="134" spans="1:26" ht="23.25" customHeight="1" x14ac:dyDescent="0.2">
      <c r="A134" s="77" t="s">
        <v>304</v>
      </c>
      <c r="B134" s="155" t="s">
        <v>305</v>
      </c>
      <c r="C134" s="134">
        <f>SUMPRODUCT(-(Diário!$E$5:$E$2005='Analítico Cx.'!$B134),-(Diário!$O$5:$O$2005=C$1),(Diário!$F$5:$F$2005))</f>
        <v>0</v>
      </c>
      <c r="D134" s="134">
        <f>SUMPRODUCT(-(Diário!$E$5:$E$2005='Analítico Cx.'!$B134),-(Diário!$O$5:$O$2005=D$1),(Diário!$F$5:$F$2005))</f>
        <v>0</v>
      </c>
      <c r="E134" s="134">
        <f>SUMPRODUCT(-(Diário!$E$5:$E$2005='Analítico Cx.'!$B134),-(Diário!$O$5:$O$2005=E$1),(Diário!$F$5:$F$2005))</f>
        <v>0</v>
      </c>
      <c r="F134" s="134">
        <f>SUMPRODUCT(-(Diário!$E$5:$E$2005='Analítico Cx.'!$B134),-(Diário!$O$5:$O$2005=F$1),(Diário!$F$5:$F$2005))</f>
        <v>0</v>
      </c>
      <c r="G134" s="134">
        <f>SUMPRODUCT(-(Diário!$E$5:$E$2005='Analítico Cx.'!$B134),-(Diário!$O$5:$O$2005=G$1),(Diário!$F$5:$F$2005))</f>
        <v>0</v>
      </c>
      <c r="H134" s="134">
        <f>SUMPRODUCT(-(Diário!$E$5:$E$2005='Analítico Cx.'!$B134),-(Diário!$O$5:$O$2005=H$1),(Diário!$F$5:$F$2005))</f>
        <v>0</v>
      </c>
      <c r="I134" s="134">
        <f>SUMPRODUCT(-(Diário!$E$5:$E$2005='Analítico Cx.'!$B134),-(Diário!$O$5:$O$2005=I$1),(Diário!$F$5:$F$2005))</f>
        <v>0</v>
      </c>
      <c r="J134" s="134">
        <f>SUMPRODUCT(-(Diário!$E$5:$E$2005='Analítico Cx.'!$B134),-(Diário!$O$5:$O$2005=J$1),(Diário!$F$5:$F$2005))</f>
        <v>0</v>
      </c>
      <c r="K134" s="134">
        <f>SUMPRODUCT(-(Diário!$E$5:$E$2005='Analítico Cx.'!$B134),-(Diário!$O$5:$O$2005=K$1),(Diário!$F$5:$F$2005))</f>
        <v>0</v>
      </c>
      <c r="L134" s="134">
        <f>SUMPRODUCT(-(Diário!$E$5:$E$2005='Analítico Cx.'!$B134),-(Diário!$O$5:$O$2005=L$1),(Diário!$F$5:$F$2005))</f>
        <v>0</v>
      </c>
      <c r="M134" s="134">
        <f>SUMPRODUCT(-(Diário!$E$5:$E$2005='Analítico Cx.'!$B134),-(Diário!$O$5:$O$2005=M$1),(Diário!$F$5:$F$2005))</f>
        <v>0</v>
      </c>
      <c r="N134" s="134">
        <f>SUMPRODUCT(-(Diário!$E$5:$E$2005='Analítico Cx.'!$B134),-(Diário!$O$5:$O$2005=N$1),(Diário!$F$5:$F$2005))</f>
        <v>0</v>
      </c>
      <c r="O134" s="135">
        <f t="shared" si="19"/>
        <v>0</v>
      </c>
      <c r="P134" s="136">
        <f t="shared" si="20"/>
        <v>0</v>
      </c>
    </row>
    <row r="135" spans="1:26" ht="23.25" customHeight="1" x14ac:dyDescent="0.2">
      <c r="A135" s="77" t="s">
        <v>306</v>
      </c>
      <c r="B135" s="155" t="s">
        <v>307</v>
      </c>
      <c r="C135" s="134">
        <f>SUMPRODUCT(-(Diário!$E$5:$E$2005='Analítico Cx.'!$B135),-(Diário!$O$5:$O$2005=C$1),(Diário!$F$5:$F$2005))</f>
        <v>0</v>
      </c>
      <c r="D135" s="134">
        <f>SUMPRODUCT(-(Diário!$E$5:$E$2005='Analítico Cx.'!$B135),-(Diário!$O$5:$O$2005=D$1),(Diário!$F$5:$F$2005))</f>
        <v>0</v>
      </c>
      <c r="E135" s="134">
        <f>SUMPRODUCT(-(Diário!$E$5:$E$2005='Analítico Cx.'!$B135),-(Diário!$O$5:$O$2005=E$1),(Diário!$F$5:$F$2005))</f>
        <v>0</v>
      </c>
      <c r="F135" s="134">
        <f>SUMPRODUCT(-(Diário!$E$5:$E$2005='Analítico Cx.'!$B135),-(Diário!$O$5:$O$2005=F$1),(Diário!$F$5:$F$2005))</f>
        <v>0</v>
      </c>
      <c r="G135" s="134">
        <f>SUMPRODUCT(-(Diário!$E$5:$E$2005='Analítico Cx.'!$B135),-(Diário!$O$5:$O$2005=G$1),(Diário!$F$5:$F$2005))</f>
        <v>0</v>
      </c>
      <c r="H135" s="134">
        <f>SUMPRODUCT(-(Diário!$E$5:$E$2005='Analítico Cx.'!$B135),-(Diário!$O$5:$O$2005=H$1),(Diário!$F$5:$F$2005))</f>
        <v>0</v>
      </c>
      <c r="I135" s="134">
        <f>SUMPRODUCT(-(Diário!$E$5:$E$2005='Analítico Cx.'!$B135),-(Diário!$O$5:$O$2005=I$1),(Diário!$F$5:$F$2005))</f>
        <v>0</v>
      </c>
      <c r="J135" s="134">
        <f>SUMPRODUCT(-(Diário!$E$5:$E$2005='Analítico Cx.'!$B135),-(Diário!$O$5:$O$2005=J$1),(Diário!$F$5:$F$2005))</f>
        <v>0</v>
      </c>
      <c r="K135" s="134">
        <f>SUMPRODUCT(-(Diário!$E$5:$E$2005='Analítico Cx.'!$B135),-(Diário!$O$5:$O$2005=K$1),(Diário!$F$5:$F$2005))</f>
        <v>0</v>
      </c>
      <c r="L135" s="134">
        <f>SUMPRODUCT(-(Diário!$E$5:$E$2005='Analítico Cx.'!$B135),-(Diário!$O$5:$O$2005=L$1),(Diário!$F$5:$F$2005))</f>
        <v>0</v>
      </c>
      <c r="M135" s="134">
        <f>SUMPRODUCT(-(Diário!$E$5:$E$2005='Analítico Cx.'!$B135),-(Diário!$O$5:$O$2005=M$1),(Diário!$F$5:$F$2005))</f>
        <v>0</v>
      </c>
      <c r="N135" s="134">
        <f>SUMPRODUCT(-(Diário!$E$5:$E$2005='Analítico Cx.'!$B135),-(Diário!$O$5:$O$2005=N$1),(Diário!$F$5:$F$2005))</f>
        <v>0</v>
      </c>
      <c r="O135" s="135">
        <f t="shared" si="19"/>
        <v>0</v>
      </c>
      <c r="P135" s="136">
        <f t="shared" si="20"/>
        <v>0</v>
      </c>
    </row>
    <row r="136" spans="1:26" ht="23.25" customHeight="1" x14ac:dyDescent="0.2">
      <c r="A136" s="77" t="s">
        <v>308</v>
      </c>
      <c r="B136" s="155" t="s">
        <v>309</v>
      </c>
      <c r="C136" s="134">
        <f>SUMPRODUCT(-(Diário!$E$5:$E$2005='Analítico Cx.'!$B136),-(Diário!$O$5:$O$2005=C$1),(Diário!$F$5:$F$2005))</f>
        <v>0</v>
      </c>
      <c r="D136" s="134">
        <f>SUMPRODUCT(-(Diário!$E$5:$E$2005='Analítico Cx.'!$B136),-(Diário!$O$5:$O$2005=D$1),(Diário!$F$5:$F$2005))</f>
        <v>0</v>
      </c>
      <c r="E136" s="134">
        <f>SUMPRODUCT(-(Diário!$E$5:$E$2005='Analítico Cx.'!$B136),-(Diário!$O$5:$O$2005=E$1),(Diário!$F$5:$F$2005))</f>
        <v>0</v>
      </c>
      <c r="F136" s="134">
        <f>SUMPRODUCT(-(Diário!$E$5:$E$2005='Analítico Cx.'!$B136),-(Diário!$O$5:$O$2005=F$1),(Diário!$F$5:$F$2005))</f>
        <v>0</v>
      </c>
      <c r="G136" s="134">
        <f>SUMPRODUCT(-(Diário!$E$5:$E$2005='Analítico Cx.'!$B136),-(Diário!$O$5:$O$2005=G$1),(Diário!$F$5:$F$2005))</f>
        <v>0</v>
      </c>
      <c r="H136" s="134">
        <f>SUMPRODUCT(-(Diário!$E$5:$E$2005='Analítico Cx.'!$B136),-(Diário!$O$5:$O$2005=H$1),(Diário!$F$5:$F$2005))</f>
        <v>0</v>
      </c>
      <c r="I136" s="134">
        <f>SUMPRODUCT(-(Diário!$E$5:$E$2005='Analítico Cx.'!$B136),-(Diário!$O$5:$O$2005=I$1),(Diário!$F$5:$F$2005))</f>
        <v>0</v>
      </c>
      <c r="J136" s="134">
        <f>SUMPRODUCT(-(Diário!$E$5:$E$2005='Analítico Cx.'!$B136),-(Diário!$O$5:$O$2005=J$1),(Diário!$F$5:$F$2005))</f>
        <v>0</v>
      </c>
      <c r="K136" s="134">
        <f>SUMPRODUCT(-(Diário!$E$5:$E$2005='Analítico Cx.'!$B136),-(Diário!$O$5:$O$2005=K$1),(Diário!$F$5:$F$2005))</f>
        <v>0</v>
      </c>
      <c r="L136" s="134">
        <f>SUMPRODUCT(-(Diário!$E$5:$E$2005='Analítico Cx.'!$B136),-(Diário!$O$5:$O$2005=L$1),(Diário!$F$5:$F$2005))</f>
        <v>0</v>
      </c>
      <c r="M136" s="134">
        <f>SUMPRODUCT(-(Diário!$E$5:$E$2005='Analítico Cx.'!$B136),-(Diário!$O$5:$O$2005=M$1),(Diário!$F$5:$F$2005))</f>
        <v>0</v>
      </c>
      <c r="N136" s="134">
        <f>SUMPRODUCT(-(Diário!$E$5:$E$2005='Analítico Cx.'!$B136),-(Diário!$O$5:$O$2005=N$1),(Diário!$F$5:$F$2005))</f>
        <v>0</v>
      </c>
      <c r="O136" s="135">
        <f t="shared" si="19"/>
        <v>0</v>
      </c>
      <c r="P136" s="136">
        <f t="shared" si="20"/>
        <v>0</v>
      </c>
    </row>
    <row r="137" spans="1:26" ht="23.25" customHeight="1" x14ac:dyDescent="0.2">
      <c r="A137" s="77" t="s">
        <v>310</v>
      </c>
      <c r="B137" s="155" t="s">
        <v>311</v>
      </c>
      <c r="C137" s="134">
        <f>SUMPRODUCT(-(Diário!$E$5:$E$2005='Analítico Cx.'!$B137),-(Diário!$O$5:$O$2005=C$1),(Diário!$F$5:$F$2005))</f>
        <v>0</v>
      </c>
      <c r="D137" s="134">
        <f>SUMPRODUCT(-(Diário!$E$5:$E$2005='Analítico Cx.'!$B137),-(Diário!$O$5:$O$2005=D$1),(Diário!$F$5:$F$2005))</f>
        <v>0</v>
      </c>
      <c r="E137" s="134">
        <f>SUMPRODUCT(-(Diário!$E$5:$E$2005='Analítico Cx.'!$B137),-(Diário!$O$5:$O$2005=E$1),(Diário!$F$5:$F$2005))</f>
        <v>0</v>
      </c>
      <c r="F137" s="134">
        <f>SUMPRODUCT(-(Diário!$E$5:$E$2005='Analítico Cx.'!$B137),-(Diário!$O$5:$O$2005=F$1),(Diário!$F$5:$F$2005))</f>
        <v>0</v>
      </c>
      <c r="G137" s="134">
        <f>SUMPRODUCT(-(Diário!$E$5:$E$2005='Analítico Cx.'!$B137),-(Diário!$O$5:$O$2005=G$1),(Diário!$F$5:$F$2005))</f>
        <v>0</v>
      </c>
      <c r="H137" s="134">
        <f>SUMPRODUCT(-(Diário!$E$5:$E$2005='Analítico Cx.'!$B137),-(Diário!$O$5:$O$2005=H$1),(Diário!$F$5:$F$2005))</f>
        <v>0</v>
      </c>
      <c r="I137" s="134">
        <f>SUMPRODUCT(-(Diário!$E$5:$E$2005='Analítico Cx.'!$B137),-(Diário!$O$5:$O$2005=I$1),(Diário!$F$5:$F$2005))</f>
        <v>0</v>
      </c>
      <c r="J137" s="134">
        <f>SUMPRODUCT(-(Diário!$E$5:$E$2005='Analítico Cx.'!$B137),-(Diário!$O$5:$O$2005=J$1),(Diário!$F$5:$F$2005))</f>
        <v>0</v>
      </c>
      <c r="K137" s="134">
        <f>SUMPRODUCT(-(Diário!$E$5:$E$2005='Analítico Cx.'!$B137),-(Diário!$O$5:$O$2005=K$1),(Diário!$F$5:$F$2005))</f>
        <v>0</v>
      </c>
      <c r="L137" s="134">
        <f>SUMPRODUCT(-(Diário!$E$5:$E$2005='Analítico Cx.'!$B137),-(Diário!$O$5:$O$2005=L$1),(Diário!$F$5:$F$2005))</f>
        <v>0</v>
      </c>
      <c r="M137" s="134">
        <f>SUMPRODUCT(-(Diário!$E$5:$E$2005='Analítico Cx.'!$B137),-(Diário!$O$5:$O$2005=M$1),(Diário!$F$5:$F$2005))</f>
        <v>0</v>
      </c>
      <c r="N137" s="134">
        <f>SUMPRODUCT(-(Diário!$E$5:$E$2005='Analítico Cx.'!$B137),-(Diário!$O$5:$O$2005=N$1),(Diário!$F$5:$F$2005))</f>
        <v>0</v>
      </c>
      <c r="O137" s="135">
        <f t="shared" si="19"/>
        <v>0</v>
      </c>
      <c r="P137" s="136">
        <f t="shared" si="20"/>
        <v>0</v>
      </c>
    </row>
    <row r="138" spans="1:26" ht="23.25" customHeight="1" x14ac:dyDescent="0.2">
      <c r="A138" s="77" t="s">
        <v>312</v>
      </c>
      <c r="B138" s="155" t="s">
        <v>313</v>
      </c>
      <c r="C138" s="134">
        <f>SUMPRODUCT(-(Diário!$E$5:$E$2005='Analítico Cx.'!$B138),-(Diário!$O$5:$O$2005=C$1),(Diário!$F$5:$F$2005))</f>
        <v>0</v>
      </c>
      <c r="D138" s="134">
        <f>SUMPRODUCT(-(Diário!$E$5:$E$2005='Analítico Cx.'!$B138),-(Diário!$O$5:$O$2005=D$1),(Diário!$F$5:$F$2005))</f>
        <v>0</v>
      </c>
      <c r="E138" s="134">
        <f>SUMPRODUCT(-(Diário!$E$5:$E$2005='Analítico Cx.'!$B138),-(Diário!$O$5:$O$2005=E$1),(Diário!$F$5:$F$2005))</f>
        <v>0</v>
      </c>
      <c r="F138" s="134">
        <f>SUMPRODUCT(-(Diário!$E$5:$E$2005='Analítico Cx.'!$B138),-(Diário!$O$5:$O$2005=F$1),(Diário!$F$5:$F$2005))</f>
        <v>0</v>
      </c>
      <c r="G138" s="134">
        <f>SUMPRODUCT(-(Diário!$E$5:$E$2005='Analítico Cx.'!$B138),-(Diário!$O$5:$O$2005=G$1),(Diário!$F$5:$F$2005))</f>
        <v>0</v>
      </c>
      <c r="H138" s="134">
        <f>SUMPRODUCT(-(Diário!$E$5:$E$2005='Analítico Cx.'!$B138),-(Diário!$O$5:$O$2005=H$1),(Diário!$F$5:$F$2005))</f>
        <v>0</v>
      </c>
      <c r="I138" s="134">
        <f>SUMPRODUCT(-(Diário!$E$5:$E$2005='Analítico Cx.'!$B138),-(Diário!$O$5:$O$2005=I$1),(Diário!$F$5:$F$2005))</f>
        <v>0</v>
      </c>
      <c r="J138" s="134">
        <f>SUMPRODUCT(-(Diário!$E$5:$E$2005='Analítico Cx.'!$B138),-(Diário!$O$5:$O$2005=J$1),(Diário!$F$5:$F$2005))</f>
        <v>0</v>
      </c>
      <c r="K138" s="134">
        <f>SUMPRODUCT(-(Diário!$E$5:$E$2005='Analítico Cx.'!$B138),-(Diário!$O$5:$O$2005=K$1),(Diário!$F$5:$F$2005))</f>
        <v>0</v>
      </c>
      <c r="L138" s="134">
        <f>SUMPRODUCT(-(Diário!$E$5:$E$2005='Analítico Cx.'!$B138),-(Diário!$O$5:$O$2005=L$1),(Diário!$F$5:$F$2005))</f>
        <v>0</v>
      </c>
      <c r="M138" s="134">
        <f>SUMPRODUCT(-(Diário!$E$5:$E$2005='Analítico Cx.'!$B138),-(Diário!$O$5:$O$2005=M$1),(Diário!$F$5:$F$2005))</f>
        <v>0</v>
      </c>
      <c r="N138" s="134">
        <f>SUMPRODUCT(-(Diário!$E$5:$E$2005='Analítico Cx.'!$B138),-(Diário!$O$5:$O$2005=N$1),(Diário!$F$5:$F$2005))</f>
        <v>0</v>
      </c>
      <c r="O138" s="135">
        <f t="shared" si="19"/>
        <v>0</v>
      </c>
      <c r="P138" s="136">
        <f t="shared" si="20"/>
        <v>0</v>
      </c>
    </row>
    <row r="139" spans="1:26" ht="23.25" customHeight="1" x14ac:dyDescent="0.2">
      <c r="A139" s="77" t="s">
        <v>314</v>
      </c>
      <c r="B139" s="155" t="s">
        <v>315</v>
      </c>
      <c r="C139" s="134">
        <f>SUMPRODUCT(-(Diário!$E$5:$E$2005='Analítico Cx.'!$B139),-(Diário!$O$5:$O$2005=C$1),(Diário!$F$5:$F$2005))</f>
        <v>0</v>
      </c>
      <c r="D139" s="134">
        <f>SUMPRODUCT(-(Diário!$E$5:$E$2005='Analítico Cx.'!$B139),-(Diário!$O$5:$O$2005=D$1),(Diário!$F$5:$F$2005))</f>
        <v>0</v>
      </c>
      <c r="E139" s="134">
        <f>SUMPRODUCT(-(Diário!$E$5:$E$2005='Analítico Cx.'!$B139),-(Diário!$O$5:$O$2005=E$1),(Diário!$F$5:$F$2005))</f>
        <v>0</v>
      </c>
      <c r="F139" s="134">
        <f>SUMPRODUCT(-(Diário!$E$5:$E$2005='Analítico Cx.'!$B139),-(Diário!$O$5:$O$2005=F$1),(Diário!$F$5:$F$2005))</f>
        <v>0</v>
      </c>
      <c r="G139" s="134">
        <f>SUMPRODUCT(-(Diário!$E$5:$E$2005='Analítico Cx.'!$B139),-(Diário!$O$5:$O$2005=G$1),(Diário!$F$5:$F$2005))</f>
        <v>0</v>
      </c>
      <c r="H139" s="134">
        <f>SUMPRODUCT(-(Diário!$E$5:$E$2005='Analítico Cx.'!$B139),-(Diário!$O$5:$O$2005=H$1),(Diário!$F$5:$F$2005))</f>
        <v>0</v>
      </c>
      <c r="I139" s="134">
        <f>SUMPRODUCT(-(Diário!$E$5:$E$2005='Analítico Cx.'!$B139),-(Diário!$O$5:$O$2005=I$1),(Diário!$F$5:$F$2005))</f>
        <v>0</v>
      </c>
      <c r="J139" s="134">
        <f>SUMPRODUCT(-(Diário!$E$5:$E$2005='Analítico Cx.'!$B139),-(Diário!$O$5:$O$2005=J$1),(Diário!$F$5:$F$2005))</f>
        <v>0</v>
      </c>
      <c r="K139" s="134">
        <f>SUMPRODUCT(-(Diário!$E$5:$E$2005='Analítico Cx.'!$B139),-(Diário!$O$5:$O$2005=K$1),(Diário!$F$5:$F$2005))</f>
        <v>0</v>
      </c>
      <c r="L139" s="134">
        <f>SUMPRODUCT(-(Diário!$E$5:$E$2005='Analítico Cx.'!$B139),-(Diário!$O$5:$O$2005=L$1),(Diário!$F$5:$F$2005))</f>
        <v>0</v>
      </c>
      <c r="M139" s="134">
        <f>SUMPRODUCT(-(Diário!$E$5:$E$2005='Analítico Cx.'!$B139),-(Diário!$O$5:$O$2005=M$1),(Diário!$F$5:$F$2005))</f>
        <v>0</v>
      </c>
      <c r="N139" s="134">
        <f>SUMPRODUCT(-(Diário!$E$5:$E$2005='Analítico Cx.'!$B139),-(Diário!$O$5:$O$2005=N$1),(Diário!$F$5:$F$2005))</f>
        <v>0</v>
      </c>
      <c r="O139" s="135">
        <f t="shared" si="19"/>
        <v>0</v>
      </c>
      <c r="P139" s="136">
        <f t="shared" si="20"/>
        <v>0</v>
      </c>
    </row>
    <row r="140" spans="1:26" ht="23.25" customHeight="1" x14ac:dyDescent="0.2">
      <c r="A140" s="77" t="s">
        <v>316</v>
      </c>
      <c r="B140" s="155" t="s">
        <v>317</v>
      </c>
      <c r="C140" s="134">
        <f>SUMPRODUCT(-(Diário!$E$5:$E$2005='Analítico Cx.'!$B140),-(Diário!$O$5:$O$2005=C$1),(Diário!$F$5:$F$2005))</f>
        <v>0</v>
      </c>
      <c r="D140" s="134">
        <f>SUMPRODUCT(-(Diário!$E$5:$E$2005='Analítico Cx.'!$B140),-(Diário!$O$5:$O$2005=D$1),(Diário!$F$5:$F$2005))</f>
        <v>0</v>
      </c>
      <c r="E140" s="134">
        <f>SUMPRODUCT(-(Diário!$E$5:$E$2005='Analítico Cx.'!$B140),-(Diário!$O$5:$O$2005=E$1),(Diário!$F$5:$F$2005))</f>
        <v>0</v>
      </c>
      <c r="F140" s="134">
        <f>SUMPRODUCT(-(Diário!$E$5:$E$2005='Analítico Cx.'!$B140),-(Diário!$O$5:$O$2005=F$1),(Diário!$F$5:$F$2005))</f>
        <v>0</v>
      </c>
      <c r="G140" s="134">
        <f>SUMPRODUCT(-(Diário!$E$5:$E$2005='Analítico Cx.'!$B140),-(Diário!$O$5:$O$2005=G$1),(Diário!$F$5:$F$2005))</f>
        <v>0</v>
      </c>
      <c r="H140" s="134">
        <f>SUMPRODUCT(-(Diário!$E$5:$E$2005='Analítico Cx.'!$B140),-(Diário!$O$5:$O$2005=H$1),(Diário!$F$5:$F$2005))</f>
        <v>0</v>
      </c>
      <c r="I140" s="134">
        <f>SUMPRODUCT(-(Diário!$E$5:$E$2005='Analítico Cx.'!$B140),-(Diário!$O$5:$O$2005=I$1),(Diário!$F$5:$F$2005))</f>
        <v>0</v>
      </c>
      <c r="J140" s="134">
        <f>SUMPRODUCT(-(Diário!$E$5:$E$2005='Analítico Cx.'!$B140),-(Diário!$O$5:$O$2005=J$1),(Diário!$F$5:$F$2005))</f>
        <v>0</v>
      </c>
      <c r="K140" s="134">
        <f>SUMPRODUCT(-(Diário!$E$5:$E$2005='Analítico Cx.'!$B140),-(Diário!$O$5:$O$2005=K$1),(Diário!$F$5:$F$2005))</f>
        <v>0</v>
      </c>
      <c r="L140" s="134">
        <f>SUMPRODUCT(-(Diário!$E$5:$E$2005='Analítico Cx.'!$B140),-(Diário!$O$5:$O$2005=L$1),(Diário!$F$5:$F$2005))</f>
        <v>0</v>
      </c>
      <c r="M140" s="134">
        <f>SUMPRODUCT(-(Diário!$E$5:$E$2005='Analítico Cx.'!$B140),-(Diário!$O$5:$O$2005=M$1),(Diário!$F$5:$F$2005))</f>
        <v>0</v>
      </c>
      <c r="N140" s="134">
        <f>SUMPRODUCT(-(Diário!$E$5:$E$2005='Analítico Cx.'!$B140),-(Diário!$O$5:$O$2005=N$1),(Diário!$F$5:$F$2005))</f>
        <v>0</v>
      </c>
      <c r="O140" s="135">
        <f t="shared" si="19"/>
        <v>0</v>
      </c>
      <c r="P140" s="136">
        <f t="shared" si="20"/>
        <v>0</v>
      </c>
    </row>
    <row r="141" spans="1:26" ht="23.25" customHeight="1" x14ac:dyDescent="0.2">
      <c r="A141" s="77" t="s">
        <v>318</v>
      </c>
      <c r="B141" s="155" t="s">
        <v>319</v>
      </c>
      <c r="C141" s="134">
        <f>SUMPRODUCT(-(Diário!$E$5:$E$2005='Analítico Cx.'!$B141),-(Diário!$O$5:$O$2005=C$1),(Diário!$F$5:$F$2005))</f>
        <v>0</v>
      </c>
      <c r="D141" s="134">
        <f>SUMPRODUCT(-(Diário!$E$5:$E$2005='Analítico Cx.'!$B141),-(Diário!$O$5:$O$2005=D$1),(Diário!$F$5:$F$2005))</f>
        <v>0</v>
      </c>
      <c r="E141" s="134">
        <f>SUMPRODUCT(-(Diário!$E$5:$E$2005='Analítico Cx.'!$B141),-(Diário!$O$5:$O$2005=E$1),(Diário!$F$5:$F$2005))</f>
        <v>0</v>
      </c>
      <c r="F141" s="134">
        <f>SUMPRODUCT(-(Diário!$E$5:$E$2005='Analítico Cx.'!$B141),-(Diário!$O$5:$O$2005=F$1),(Diário!$F$5:$F$2005))</f>
        <v>0</v>
      </c>
      <c r="G141" s="134">
        <f>SUMPRODUCT(-(Diário!$E$5:$E$2005='Analítico Cx.'!$B141),-(Diário!$O$5:$O$2005=G$1),(Diário!$F$5:$F$2005))</f>
        <v>0</v>
      </c>
      <c r="H141" s="134">
        <f>SUMPRODUCT(-(Diário!$E$5:$E$2005='Analítico Cx.'!$B141),-(Diário!$O$5:$O$2005=H$1),(Diário!$F$5:$F$2005))</f>
        <v>0</v>
      </c>
      <c r="I141" s="134">
        <f>SUMPRODUCT(-(Diário!$E$5:$E$2005='Analítico Cx.'!$B141),-(Diário!$O$5:$O$2005=I$1),(Diário!$F$5:$F$2005))</f>
        <v>0</v>
      </c>
      <c r="J141" s="134">
        <f>SUMPRODUCT(-(Diário!$E$5:$E$2005='Analítico Cx.'!$B141),-(Diário!$O$5:$O$2005=J$1),(Diário!$F$5:$F$2005))</f>
        <v>0</v>
      </c>
      <c r="K141" s="134">
        <f>SUMPRODUCT(-(Diário!$E$5:$E$2005='Analítico Cx.'!$B141),-(Diário!$O$5:$O$2005=K$1),(Diário!$F$5:$F$2005))</f>
        <v>0</v>
      </c>
      <c r="L141" s="134">
        <f>SUMPRODUCT(-(Diário!$E$5:$E$2005='Analítico Cx.'!$B141),-(Diário!$O$5:$O$2005=L$1),(Diário!$F$5:$F$2005))</f>
        <v>0</v>
      </c>
      <c r="M141" s="134">
        <f>SUMPRODUCT(-(Diário!$E$5:$E$2005='Analítico Cx.'!$B141),-(Diário!$O$5:$O$2005=M$1),(Diário!$F$5:$F$2005))</f>
        <v>0</v>
      </c>
      <c r="N141" s="134">
        <f>SUMPRODUCT(-(Diário!$E$5:$E$2005='Analítico Cx.'!$B141),-(Diário!$O$5:$O$2005=N$1),(Diário!$F$5:$F$2005))</f>
        <v>0</v>
      </c>
      <c r="O141" s="135">
        <f t="shared" si="19"/>
        <v>0</v>
      </c>
      <c r="P141" s="136">
        <f t="shared" si="20"/>
        <v>0</v>
      </c>
    </row>
    <row r="142" spans="1:26" ht="23.25" customHeight="1" x14ac:dyDescent="0.2">
      <c r="A142" s="77" t="s">
        <v>320</v>
      </c>
      <c r="B142" s="155" t="s">
        <v>321</v>
      </c>
      <c r="C142" s="134">
        <f>SUMPRODUCT(-(Diário!$E$5:$E$2005='Analítico Cx.'!$B142),-(Diário!$O$5:$O$2005=C$1),(Diário!$F$5:$F$2005))</f>
        <v>0</v>
      </c>
      <c r="D142" s="134">
        <f>SUMPRODUCT(-(Diário!$E$5:$E$2005='Analítico Cx.'!$B142),-(Diário!$O$5:$O$2005=D$1),(Diário!$F$5:$F$2005))</f>
        <v>0</v>
      </c>
      <c r="E142" s="134">
        <f>SUMPRODUCT(-(Diário!$E$5:$E$2005='Analítico Cx.'!$B142),-(Diário!$O$5:$O$2005=E$1),(Diário!$F$5:$F$2005))</f>
        <v>0</v>
      </c>
      <c r="F142" s="134">
        <f>SUMPRODUCT(-(Diário!$E$5:$E$2005='Analítico Cx.'!$B142),-(Diário!$O$5:$O$2005=F$1),(Diário!$F$5:$F$2005))</f>
        <v>0</v>
      </c>
      <c r="G142" s="134">
        <f>SUMPRODUCT(-(Diário!$E$5:$E$2005='Analítico Cx.'!$B142),-(Diário!$O$5:$O$2005=G$1),(Diário!$F$5:$F$2005))</f>
        <v>0</v>
      </c>
      <c r="H142" s="134">
        <f>SUMPRODUCT(-(Diário!$E$5:$E$2005='Analítico Cx.'!$B142),-(Diário!$O$5:$O$2005=H$1),(Diário!$F$5:$F$2005))</f>
        <v>0</v>
      </c>
      <c r="I142" s="134">
        <f>SUMPRODUCT(-(Diário!$E$5:$E$2005='Analítico Cx.'!$B142),-(Diário!$O$5:$O$2005=I$1),(Diário!$F$5:$F$2005))</f>
        <v>0</v>
      </c>
      <c r="J142" s="134">
        <f>SUMPRODUCT(-(Diário!$E$5:$E$2005='Analítico Cx.'!$B142),-(Diário!$O$5:$O$2005=J$1),(Diário!$F$5:$F$2005))</f>
        <v>0</v>
      </c>
      <c r="K142" s="134">
        <f>SUMPRODUCT(-(Diário!$E$5:$E$2005='Analítico Cx.'!$B142),-(Diário!$O$5:$O$2005=K$1),(Diário!$F$5:$F$2005))</f>
        <v>0</v>
      </c>
      <c r="L142" s="134">
        <f>SUMPRODUCT(-(Diário!$E$5:$E$2005='Analítico Cx.'!$B142),-(Diário!$O$5:$O$2005=L$1),(Diário!$F$5:$F$2005))</f>
        <v>0</v>
      </c>
      <c r="M142" s="134">
        <f>SUMPRODUCT(-(Diário!$E$5:$E$2005='Analítico Cx.'!$B142),-(Diário!$O$5:$O$2005=M$1),(Diário!$F$5:$F$2005))</f>
        <v>0</v>
      </c>
      <c r="N142" s="134">
        <f>SUMPRODUCT(-(Diário!$E$5:$E$2005='Analítico Cx.'!$B142),-(Diário!$O$5:$O$2005=N$1),(Diário!$F$5:$F$2005))</f>
        <v>0</v>
      </c>
      <c r="O142" s="135">
        <f t="shared" si="19"/>
        <v>0</v>
      </c>
      <c r="P142" s="136">
        <f t="shared" si="20"/>
        <v>0</v>
      </c>
    </row>
    <row r="143" spans="1:26" ht="23.25" customHeight="1" x14ac:dyDescent="0.2">
      <c r="A143" s="174"/>
      <c r="B143" s="175" t="s">
        <v>295</v>
      </c>
      <c r="C143" s="139">
        <f t="shared" ref="C143:O143" si="21">SUBTOTAL(109,C130:C142)</f>
        <v>0</v>
      </c>
      <c r="D143" s="139">
        <f t="shared" si="21"/>
        <v>0</v>
      </c>
      <c r="E143" s="139">
        <f t="shared" si="21"/>
        <v>0</v>
      </c>
      <c r="F143" s="139">
        <f t="shared" si="21"/>
        <v>0</v>
      </c>
      <c r="G143" s="139">
        <f t="shared" si="21"/>
        <v>0</v>
      </c>
      <c r="H143" s="139">
        <f t="shared" si="21"/>
        <v>0</v>
      </c>
      <c r="I143" s="139">
        <f t="shared" si="21"/>
        <v>0</v>
      </c>
      <c r="J143" s="139">
        <f t="shared" si="21"/>
        <v>0</v>
      </c>
      <c r="K143" s="139">
        <f t="shared" si="21"/>
        <v>0</v>
      </c>
      <c r="L143" s="139">
        <f t="shared" si="21"/>
        <v>0</v>
      </c>
      <c r="M143" s="139">
        <f t="shared" si="21"/>
        <v>0</v>
      </c>
      <c r="N143" s="139">
        <f t="shared" si="21"/>
        <v>0</v>
      </c>
      <c r="O143" s="139">
        <f t="shared" si="21"/>
        <v>0</v>
      </c>
      <c r="P143" s="176">
        <f t="shared" si="20"/>
        <v>0</v>
      </c>
    </row>
    <row r="144" spans="1:26" ht="23.25" customHeight="1" x14ac:dyDescent="0.2">
      <c r="A144" s="177" t="s">
        <v>90</v>
      </c>
      <c r="B144" s="146" t="s">
        <v>32</v>
      </c>
      <c r="C144" s="134">
        <f>SUMPRODUCT(-(Diário!$E$5:$E$2005='Analítico Cx.'!$B144),-(Diário!$O$5:$O$2005=C$1),(Diário!$F$5:$F$2005))</f>
        <v>3957.6</v>
      </c>
      <c r="D144" s="134">
        <f>SUMPRODUCT(-(Diário!$E$5:$E$2005='Analítico Cx.'!$B144),-(Diário!$O$5:$O$2005=D$1),(Diário!$F$5:$F$2005))</f>
        <v>2489</v>
      </c>
      <c r="E144" s="134">
        <f>SUMPRODUCT(-(Diário!$E$5:$E$2005='Analítico Cx.'!$B144),-(Diário!$O$5:$O$2005=E$1),(Diário!$F$5:$F$2005))</f>
        <v>1593.8</v>
      </c>
      <c r="F144" s="134">
        <f>SUMPRODUCT(-(Diário!$E$5:$E$2005='Analítico Cx.'!$B144),-(Diário!$O$5:$O$2005=F$1),(Diário!$F$5:$F$2005))</f>
        <v>0</v>
      </c>
      <c r="G144" s="134">
        <f>SUMPRODUCT(-(Diário!$E$5:$E$2005='Analítico Cx.'!$B144),-(Diário!$O$5:$O$2005=G$1),(Diário!$F$5:$F$2005))</f>
        <v>0</v>
      </c>
      <c r="H144" s="134">
        <f>SUMPRODUCT(-(Diário!$E$5:$E$2005='Analítico Cx.'!$B144),-(Diário!$O$5:$O$2005=H$1),(Diário!$F$5:$F$2005))</f>
        <v>0</v>
      </c>
      <c r="I144" s="134">
        <f>SUMPRODUCT(-(Diário!$E$5:$E$2005='Analítico Cx.'!$B144),-(Diário!$O$5:$O$2005=I$1),(Diário!$F$5:$F$2005))</f>
        <v>0</v>
      </c>
      <c r="J144" s="134">
        <f>SUMPRODUCT(-(Diário!$E$5:$E$2005='Analítico Cx.'!$B144),-(Diário!$O$5:$O$2005=J$1),(Diário!$F$5:$F$2005))</f>
        <v>0</v>
      </c>
      <c r="K144" s="134">
        <f>SUMPRODUCT(-(Diário!$E$5:$E$2005='Analítico Cx.'!$B144),-(Diário!$O$5:$O$2005=K$1),(Diário!$F$5:$F$2005))</f>
        <v>0</v>
      </c>
      <c r="L144" s="134">
        <f>SUMPRODUCT(-(Diário!$E$5:$E$2005='Analítico Cx.'!$B144),-(Diário!$O$5:$O$2005=L$1),(Diário!$F$5:$F$2005))</f>
        <v>0</v>
      </c>
      <c r="M144" s="134">
        <f>SUMPRODUCT(-(Diário!$E$5:$E$2005='Analítico Cx.'!$B144),-(Diário!$O$5:$O$2005=M$1),(Diário!$F$5:$F$2005))</f>
        <v>0</v>
      </c>
      <c r="N144" s="134">
        <f>SUMPRODUCT(-(Diário!$E$5:$E$2005='Analítico Cx.'!$B144),-(Diário!$O$5:$O$2005=N$1),(Diário!$F$5:$F$2005))</f>
        <v>0</v>
      </c>
      <c r="O144" s="169">
        <f>SUM(C144:N144)</f>
        <v>8040.4000000000005</v>
      </c>
      <c r="P144" s="309">
        <f t="shared" si="20"/>
        <v>6.176893780212747E-3</v>
      </c>
    </row>
    <row r="145" spans="1:26" ht="23.25" customHeight="1" x14ac:dyDescent="0.2">
      <c r="A145" s="179" t="s">
        <v>322</v>
      </c>
      <c r="B145" s="97"/>
      <c r="C145" s="143">
        <f t="shared" ref="C145:O145" si="22">SUBTOTAL(109,C23:C144)</f>
        <v>171585.32</v>
      </c>
      <c r="D145" s="143">
        <f t="shared" si="22"/>
        <v>122235.21000000002</v>
      </c>
      <c r="E145" s="143">
        <f t="shared" si="22"/>
        <v>1007869.3300000001</v>
      </c>
      <c r="F145" s="143">
        <f t="shared" si="22"/>
        <v>0</v>
      </c>
      <c r="G145" s="143">
        <f t="shared" si="22"/>
        <v>0</v>
      </c>
      <c r="H145" s="143">
        <f t="shared" si="22"/>
        <v>0</v>
      </c>
      <c r="I145" s="143">
        <f t="shared" si="22"/>
        <v>0</v>
      </c>
      <c r="J145" s="143">
        <f t="shared" si="22"/>
        <v>0</v>
      </c>
      <c r="K145" s="143">
        <f t="shared" si="22"/>
        <v>0</v>
      </c>
      <c r="L145" s="143">
        <f t="shared" si="22"/>
        <v>0</v>
      </c>
      <c r="M145" s="143">
        <f t="shared" si="22"/>
        <v>0</v>
      </c>
      <c r="N145" s="143">
        <f t="shared" si="22"/>
        <v>0</v>
      </c>
      <c r="O145" s="169">
        <f t="shared" si="22"/>
        <v>1301689.8599999999</v>
      </c>
      <c r="P145" s="170">
        <f t="shared" si="20"/>
        <v>1</v>
      </c>
    </row>
  </sheetData>
  <mergeCells count="5">
    <mergeCell ref="A2:P2"/>
    <mergeCell ref="A3:P3"/>
    <mergeCell ref="A4:P4"/>
    <mergeCell ref="O5:O8"/>
    <mergeCell ref="P5:P8"/>
  </mergeCells>
  <pageMargins left="0.19685039370078741" right="0.19685039370078741" top="0.59055118110236227" bottom="0.59055118110236227" header="0" footer="0"/>
  <pageSetup paperSize="9" fitToHeight="0" pageOrder="overThenDown"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A5A5A5"/>
    <pageSetUpPr fitToPage="1"/>
  </sheetPr>
  <dimension ref="A1:Z1000"/>
  <sheetViews>
    <sheetView workbookViewId="0">
      <selection sqref="A1:M21"/>
    </sheetView>
  </sheetViews>
  <sheetFormatPr defaultColWidth="12.5703125" defaultRowHeight="15" customHeight="1" x14ac:dyDescent="0.2"/>
  <cols>
    <col min="1" max="1" width="4.7109375" customWidth="1"/>
    <col min="2" max="2" width="45.28515625" customWidth="1"/>
    <col min="3" max="3" width="15.42578125" customWidth="1"/>
    <col min="4" max="4" width="2.85546875" customWidth="1"/>
    <col min="5" max="5" width="5.5703125" customWidth="1"/>
    <col min="6" max="6" width="45.28515625" customWidth="1"/>
    <col min="7" max="7" width="15.42578125" customWidth="1"/>
    <col min="8" max="8" width="3.42578125" customWidth="1"/>
    <col min="9" max="9" width="5.5703125" customWidth="1"/>
    <col min="10" max="10" width="45.28515625" customWidth="1"/>
    <col min="11" max="11" width="15.42578125" customWidth="1"/>
    <col min="12" max="12" width="1.5703125" customWidth="1"/>
    <col min="13" max="13" width="15.42578125" customWidth="1"/>
    <col min="14" max="26" width="8.5703125" customWidth="1"/>
  </cols>
  <sheetData>
    <row r="1" spans="1:26" ht="31.5" customHeight="1" x14ac:dyDescent="0.2">
      <c r="A1" s="316" t="str">
        <f>Capa!A1</f>
        <v>Termo de Parceria nº 052/2023 celebrado entre o Secretaria de Estado de Desenvolvimento Social e a Federação de Esportes Estudantis de Minas Gerais com interveniência da Secretaria de Estado de Educação</v>
      </c>
      <c r="B1" s="313"/>
      <c r="C1" s="313"/>
      <c r="D1" s="313"/>
      <c r="E1" s="313"/>
      <c r="F1" s="313"/>
      <c r="G1" s="313"/>
      <c r="H1" s="313"/>
      <c r="I1" s="313"/>
      <c r="J1" s="313"/>
      <c r="K1" s="313"/>
      <c r="L1" s="314"/>
      <c r="M1" s="14"/>
    </row>
    <row r="2" spans="1:26" ht="19.5" customHeight="1" x14ac:dyDescent="0.2">
      <c r="A2" s="317" t="str">
        <f>Capa!A5</f>
        <v>Relatório Financeiro 2024</v>
      </c>
      <c r="B2" s="313"/>
      <c r="C2" s="313"/>
      <c r="D2" s="313"/>
      <c r="E2" s="313"/>
      <c r="F2" s="313"/>
      <c r="G2" s="313"/>
      <c r="H2" s="313"/>
      <c r="I2" s="313"/>
      <c r="J2" s="313"/>
      <c r="K2" s="313"/>
      <c r="L2" s="313"/>
      <c r="M2" s="314"/>
    </row>
    <row r="3" spans="1:26" ht="25.5" customHeight="1" x14ac:dyDescent="0.2">
      <c r="A3" s="312" t="s">
        <v>3</v>
      </c>
      <c r="B3" s="313"/>
      <c r="C3" s="313"/>
      <c r="D3" s="313"/>
      <c r="E3" s="313"/>
      <c r="F3" s="313"/>
      <c r="G3" s="313"/>
      <c r="H3" s="313"/>
      <c r="I3" s="313"/>
      <c r="J3" s="313"/>
      <c r="K3" s="313"/>
      <c r="L3" s="313"/>
      <c r="M3" s="314"/>
    </row>
    <row r="4" spans="1:26" ht="9.75" customHeight="1" x14ac:dyDescent="0.2">
      <c r="A4" s="16"/>
      <c r="B4" s="15"/>
      <c r="C4" s="15"/>
      <c r="D4" s="17"/>
      <c r="E4" s="17"/>
      <c r="F4" s="17"/>
      <c r="G4" s="17"/>
      <c r="H4" s="17"/>
      <c r="I4" s="17"/>
      <c r="J4" s="17"/>
      <c r="K4" s="17"/>
      <c r="L4" s="17"/>
      <c r="M4" s="17"/>
    </row>
    <row r="5" spans="1:26" ht="24" customHeight="1" x14ac:dyDescent="0.2">
      <c r="A5" s="312" t="s">
        <v>4</v>
      </c>
      <c r="B5" s="313"/>
      <c r="C5" s="313"/>
      <c r="D5" s="313"/>
      <c r="E5" s="313"/>
      <c r="F5" s="313"/>
      <c r="G5" s="313"/>
      <c r="H5" s="313"/>
      <c r="I5" s="313"/>
      <c r="J5" s="313"/>
      <c r="K5" s="314"/>
      <c r="L5" s="17"/>
      <c r="M5" s="17"/>
    </row>
    <row r="6" spans="1:26" ht="35.25" customHeight="1" x14ac:dyDescent="0.2">
      <c r="A6" s="16"/>
      <c r="B6" s="318" t="s">
        <v>5</v>
      </c>
      <c r="C6" s="319"/>
      <c r="D6" s="17"/>
      <c r="E6" s="15"/>
      <c r="F6" s="318" t="s">
        <v>6</v>
      </c>
      <c r="G6" s="319"/>
      <c r="H6" s="17"/>
      <c r="I6" s="17"/>
      <c r="J6" s="318" t="s">
        <v>7</v>
      </c>
      <c r="K6" s="319"/>
      <c r="L6" s="15"/>
      <c r="M6" s="17"/>
    </row>
    <row r="7" spans="1:26" ht="24" customHeight="1" x14ac:dyDescent="0.2">
      <c r="A7" s="18" t="s">
        <v>8</v>
      </c>
      <c r="B7" s="19" t="s">
        <v>9</v>
      </c>
      <c r="C7" s="20">
        <v>431892.71</v>
      </c>
      <c r="D7" s="17"/>
      <c r="E7" s="15"/>
      <c r="F7" s="21" t="s">
        <v>10</v>
      </c>
      <c r="G7" s="22"/>
      <c r="H7" s="17"/>
      <c r="I7" s="23" t="s">
        <v>11</v>
      </c>
      <c r="J7" s="24" t="s">
        <v>12</v>
      </c>
      <c r="K7" s="25">
        <f>'Prov. Pessoal'!N43</f>
        <v>17190.682125000021</v>
      </c>
      <c r="L7" s="15"/>
      <c r="M7" s="17"/>
    </row>
    <row r="8" spans="1:26" ht="24" customHeight="1" x14ac:dyDescent="0.2">
      <c r="A8" s="18" t="s">
        <v>13</v>
      </c>
      <c r="B8" s="26" t="s">
        <v>14</v>
      </c>
      <c r="C8" s="27">
        <f>'Analítico Cx.'!O18</f>
        <v>2900308.9</v>
      </c>
      <c r="D8" s="17"/>
      <c r="E8" s="15"/>
      <c r="F8" s="21" t="s">
        <v>15</v>
      </c>
      <c r="G8" s="22">
        <f>2013944.83+16566.92</f>
        <v>2030511.75</v>
      </c>
      <c r="H8" s="17"/>
      <c r="I8" s="23" t="s">
        <v>16</v>
      </c>
      <c r="J8" s="28" t="s">
        <v>17</v>
      </c>
      <c r="K8" s="29">
        <f>Comprometidos!F264</f>
        <v>2010497.15</v>
      </c>
      <c r="L8" s="15"/>
      <c r="M8" s="17"/>
    </row>
    <row r="9" spans="1:26" ht="24" customHeight="1" x14ac:dyDescent="0.2">
      <c r="A9" s="18" t="s">
        <v>18</v>
      </c>
      <c r="B9" s="30" t="s">
        <v>19</v>
      </c>
      <c r="C9" s="31">
        <f>'Analítico Cx.'!O145</f>
        <v>1301689.8599999999</v>
      </c>
      <c r="D9" s="17"/>
      <c r="E9" s="15"/>
      <c r="F9" s="21" t="s">
        <v>20</v>
      </c>
      <c r="G9" s="22">
        <v>0</v>
      </c>
      <c r="H9" s="17"/>
      <c r="I9" s="23" t="s">
        <v>21</v>
      </c>
      <c r="J9" s="32" t="s">
        <v>22</v>
      </c>
      <c r="K9" s="33">
        <f>C10-K7-K8</f>
        <v>2823.9178750000428</v>
      </c>
      <c r="L9" s="15"/>
      <c r="M9" s="17"/>
    </row>
    <row r="10" spans="1:26" ht="42" customHeight="1" x14ac:dyDescent="0.2">
      <c r="A10" s="18" t="s">
        <v>23</v>
      </c>
      <c r="B10" s="34" t="s">
        <v>24</v>
      </c>
      <c r="C10" s="35">
        <f>C7+C8-C9</f>
        <v>2030511.75</v>
      </c>
      <c r="D10" s="17"/>
      <c r="E10" s="23" t="s">
        <v>23</v>
      </c>
      <c r="F10" s="34" t="s">
        <v>25</v>
      </c>
      <c r="G10" s="35">
        <f>SUM(G7:G9)</f>
        <v>2030511.75</v>
      </c>
      <c r="H10" s="17"/>
      <c r="I10" s="23"/>
      <c r="J10" s="36" t="s">
        <v>26</v>
      </c>
      <c r="K10" s="37">
        <f>SUM(K7:K9)</f>
        <v>2030511.75</v>
      </c>
      <c r="L10" s="15"/>
      <c r="M10" s="17"/>
    </row>
    <row r="11" spans="1:26" ht="12.75" customHeight="1" x14ac:dyDescent="0.2">
      <c r="A11" s="18"/>
      <c r="B11" s="38"/>
      <c r="C11" s="39"/>
      <c r="D11" s="39"/>
      <c r="E11" s="15"/>
      <c r="F11" s="15"/>
      <c r="G11" s="15"/>
      <c r="H11" s="39"/>
      <c r="I11" s="39"/>
      <c r="J11" s="15"/>
      <c r="K11" s="15"/>
      <c r="L11" s="15"/>
      <c r="M11" s="39"/>
    </row>
    <row r="12" spans="1:26" ht="24" customHeight="1" x14ac:dyDescent="0.2">
      <c r="A12" s="15"/>
      <c r="B12" s="15"/>
      <c r="C12" s="15"/>
      <c r="D12" s="39"/>
      <c r="E12" s="18"/>
      <c r="F12" s="19" t="s">
        <v>27</v>
      </c>
      <c r="G12" s="40">
        <f>C10-G10</f>
        <v>0</v>
      </c>
      <c r="H12" s="39"/>
      <c r="I12" s="39"/>
      <c r="J12" s="39"/>
      <c r="K12" s="39"/>
      <c r="L12" s="39"/>
      <c r="M12" s="39"/>
    </row>
    <row r="13" spans="1:26" ht="24" customHeight="1" x14ac:dyDescent="0.2">
      <c r="A13" s="15"/>
      <c r="B13" s="15"/>
      <c r="C13" s="15"/>
      <c r="D13" s="39"/>
      <c r="E13" s="15"/>
      <c r="F13" s="15"/>
      <c r="G13" s="15"/>
      <c r="H13" s="39"/>
      <c r="I13" s="39"/>
      <c r="J13" s="39"/>
      <c r="K13" s="39"/>
      <c r="L13" s="39"/>
      <c r="M13" s="39"/>
    </row>
    <row r="14" spans="1:26" ht="24" customHeight="1" x14ac:dyDescent="0.2">
      <c r="A14" s="312" t="s">
        <v>28</v>
      </c>
      <c r="B14" s="313"/>
      <c r="C14" s="313"/>
      <c r="D14" s="313"/>
      <c r="E14" s="314"/>
      <c r="F14" s="41"/>
      <c r="G14" s="42"/>
      <c r="H14" s="42"/>
      <c r="I14" s="42"/>
      <c r="J14" s="42"/>
      <c r="K14" s="42"/>
      <c r="L14" s="39"/>
      <c r="M14" s="39"/>
    </row>
    <row r="15" spans="1:26" ht="23.25" customHeight="1" x14ac:dyDescent="0.2">
      <c r="A15" s="43" t="s">
        <v>29</v>
      </c>
      <c r="B15" s="44" t="s">
        <v>30</v>
      </c>
      <c r="C15" s="25">
        <v>101292.77</v>
      </c>
      <c r="D15" s="15"/>
      <c r="E15" s="15"/>
      <c r="F15" s="45"/>
      <c r="G15" s="15"/>
      <c r="H15" s="17"/>
      <c r="I15" s="17"/>
      <c r="J15" s="17"/>
      <c r="K15" s="17"/>
      <c r="L15" s="17"/>
      <c r="M15" s="17"/>
    </row>
    <row r="16" spans="1:26" ht="24" customHeight="1" x14ac:dyDescent="0.2">
      <c r="A16" s="43" t="s">
        <v>31</v>
      </c>
      <c r="B16" s="46" t="s">
        <v>32</v>
      </c>
      <c r="C16" s="22">
        <f>SUMPRODUCT(-(Reserva!$C$5:$C$54=Resumo!$B16),-(Reserva!$D$5:$D$54))</f>
        <v>8040.4000000000005</v>
      </c>
      <c r="D16" s="15"/>
      <c r="E16" s="15"/>
      <c r="F16" s="45"/>
      <c r="G16" s="15"/>
      <c r="H16" s="15"/>
      <c r="I16" s="47"/>
      <c r="J16" s="47"/>
      <c r="K16" s="47"/>
      <c r="L16" s="47"/>
      <c r="M16" s="47"/>
    </row>
    <row r="17" spans="1:26" ht="24" customHeight="1" x14ac:dyDescent="0.2">
      <c r="A17" s="43" t="s">
        <v>16</v>
      </c>
      <c r="B17" s="48" t="s">
        <v>33</v>
      </c>
      <c r="C17" s="22">
        <f>SUMPRODUCT(-(Reserva!$C$5:$C$54=Resumo!$B17),-(Reserva!$D$5:$D$54))</f>
        <v>2719.67</v>
      </c>
      <c r="D17" s="15"/>
      <c r="E17" s="15"/>
      <c r="F17" s="45"/>
      <c r="G17" s="15"/>
      <c r="H17" s="15"/>
      <c r="I17" s="49"/>
      <c r="J17" s="49"/>
      <c r="K17" s="49"/>
      <c r="L17" s="49"/>
      <c r="M17" s="49"/>
    </row>
    <row r="18" spans="1:26" ht="24" customHeight="1" x14ac:dyDescent="0.2">
      <c r="A18" s="43" t="s">
        <v>34</v>
      </c>
      <c r="B18" s="46" t="s">
        <v>35</v>
      </c>
      <c r="C18" s="22">
        <f>SUMPRODUCT(-(Reserva!$C$5:$C$54=Resumo!$B18),-(Reserva!$D$5:$D$54))</f>
        <v>165</v>
      </c>
      <c r="D18" s="15"/>
      <c r="E18" s="15"/>
      <c r="F18" s="41"/>
      <c r="G18" s="15"/>
      <c r="H18" s="15"/>
      <c r="I18" s="49"/>
      <c r="J18" s="49"/>
      <c r="K18" s="49"/>
      <c r="L18" s="49"/>
      <c r="M18" s="49"/>
    </row>
    <row r="19" spans="1:26" ht="24" customHeight="1" x14ac:dyDescent="0.2">
      <c r="A19" s="15"/>
      <c r="B19" s="50" t="s">
        <v>36</v>
      </c>
      <c r="C19" s="33">
        <f>C15+C16+C17-C18</f>
        <v>111887.84</v>
      </c>
      <c r="D19" s="15"/>
      <c r="E19" s="15"/>
      <c r="F19" s="45"/>
      <c r="G19" s="15"/>
      <c r="H19" s="15"/>
      <c r="I19" s="49"/>
      <c r="J19" s="49"/>
      <c r="K19" s="49"/>
      <c r="L19" s="49"/>
      <c r="M19" s="49"/>
    </row>
    <row r="20" spans="1:26" ht="23.25" customHeight="1" x14ac:dyDescent="0.2">
      <c r="A20" s="15"/>
      <c r="B20" s="15"/>
      <c r="C20" s="15"/>
      <c r="D20" s="15"/>
      <c r="E20" s="15"/>
      <c r="F20" s="15"/>
      <c r="G20" s="15"/>
      <c r="H20" s="15"/>
      <c r="I20" s="15"/>
      <c r="J20" s="15"/>
      <c r="K20" s="15"/>
      <c r="L20" s="15"/>
      <c r="M20" s="15"/>
    </row>
    <row r="21" spans="1:26" ht="150" customHeight="1" x14ac:dyDescent="0.2">
      <c r="A21" s="15"/>
      <c r="B21" s="315" t="s">
        <v>37</v>
      </c>
      <c r="C21" s="313"/>
      <c r="D21" s="313"/>
      <c r="E21" s="313"/>
      <c r="F21" s="313"/>
      <c r="G21" s="313"/>
      <c r="H21" s="313"/>
      <c r="I21" s="313"/>
      <c r="J21" s="313"/>
      <c r="K21" s="314"/>
      <c r="L21" s="15"/>
      <c r="M21" s="15"/>
    </row>
  </sheetData>
  <mergeCells count="9">
    <mergeCell ref="A14:E14"/>
    <mergeCell ref="B21:K21"/>
    <mergeCell ref="A1:L1"/>
    <mergeCell ref="A2:M2"/>
    <mergeCell ref="A3:M3"/>
    <mergeCell ref="A5:K5"/>
    <mergeCell ref="B6:C6"/>
    <mergeCell ref="F6:G6"/>
    <mergeCell ref="J6:K6"/>
  </mergeCells>
  <pageMargins left="0.19685039370078741" right="0.19685039370078741" top="0.59055118110236227" bottom="0.59055118110236227" header="0" footer="0"/>
  <pageSetup paperSize="9" scale="65" fitToHeight="0" pageOrder="overThenDown"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17365D"/>
    <pageSetUpPr fitToPage="1"/>
  </sheetPr>
  <dimension ref="A1:Z1000"/>
  <sheetViews>
    <sheetView tabSelected="1" workbookViewId="0">
      <pane xSplit="1" ySplit="5" topLeftCell="B6" activePane="bottomRight" state="frozen"/>
      <selection pane="topRight" activeCell="B1" sqref="B1"/>
      <selection pane="bottomLeft" activeCell="A6" sqref="A6"/>
      <selection pane="bottomRight" activeCell="J53" sqref="J53"/>
    </sheetView>
  </sheetViews>
  <sheetFormatPr defaultColWidth="12.5703125" defaultRowHeight="15" customHeight="1" x14ac:dyDescent="0.2"/>
  <cols>
    <col min="1" max="1" width="4.7109375" customWidth="1"/>
    <col min="2" max="2" width="49.42578125" customWidth="1"/>
    <col min="3" max="3" width="14.85546875" customWidth="1"/>
    <col min="4" max="4" width="14.42578125" customWidth="1"/>
    <col min="5" max="5" width="3.5703125" customWidth="1"/>
    <col min="6" max="6" width="12.7109375" customWidth="1"/>
    <col min="7" max="7" width="14.5703125" customWidth="1"/>
    <col min="8" max="26" width="8.5703125" customWidth="1"/>
  </cols>
  <sheetData>
    <row r="1" spans="1:26" ht="33.75" customHeight="1" x14ac:dyDescent="0.2">
      <c r="A1" s="321" t="str">
        <f>Capa!A1</f>
        <v>Termo de Parceria nº 052/2023 celebrado entre o Secretaria de Estado de Desenvolvimento Social e a Federação de Esportes Estudantis de Minas Gerais com interveniência da Secretaria de Estado de Educação</v>
      </c>
      <c r="B1" s="313"/>
      <c r="C1" s="313"/>
      <c r="D1" s="313"/>
      <c r="E1" s="313"/>
      <c r="F1" s="313"/>
      <c r="G1" s="314"/>
    </row>
    <row r="2" spans="1:26" ht="21" customHeight="1" x14ac:dyDescent="0.2">
      <c r="A2" s="321" t="str">
        <f>Capa!A5</f>
        <v>Relatório Financeiro 2024</v>
      </c>
      <c r="B2" s="313"/>
      <c r="C2" s="313"/>
      <c r="D2" s="313"/>
      <c r="E2" s="313"/>
      <c r="F2" s="313"/>
      <c r="G2" s="314"/>
    </row>
    <row r="3" spans="1:26" ht="15.75" customHeight="1" x14ac:dyDescent="0.2">
      <c r="A3" s="321" t="s">
        <v>38</v>
      </c>
      <c r="B3" s="313"/>
      <c r="C3" s="313"/>
      <c r="D3" s="313"/>
      <c r="E3" s="313"/>
      <c r="F3" s="313"/>
      <c r="G3" s="314"/>
    </row>
    <row r="4" spans="1:26" ht="44.25" customHeight="1" x14ac:dyDescent="0.2">
      <c r="A4" s="51" t="s">
        <v>39</v>
      </c>
      <c r="B4" s="52" t="s">
        <v>40</v>
      </c>
      <c r="C4" s="53" t="s">
        <v>41</v>
      </c>
      <c r="D4" s="53" t="s">
        <v>42</v>
      </c>
      <c r="E4" s="54"/>
      <c r="F4" s="322" t="s">
        <v>43</v>
      </c>
      <c r="G4" s="324" t="s">
        <v>44</v>
      </c>
    </row>
    <row r="5" spans="1:26" ht="12.75" hidden="1" customHeight="1" x14ac:dyDescent="0.2">
      <c r="A5" s="55"/>
      <c r="B5" s="56" t="s">
        <v>45</v>
      </c>
      <c r="C5" s="57"/>
      <c r="D5" s="58"/>
      <c r="E5" s="54"/>
      <c r="F5" s="323"/>
      <c r="G5" s="325"/>
    </row>
    <row r="6" spans="1:26" ht="12.75" customHeight="1" x14ac:dyDescent="0.2">
      <c r="A6" s="59">
        <v>1</v>
      </c>
      <c r="B6" s="60" t="s">
        <v>46</v>
      </c>
      <c r="C6" s="61">
        <v>69896</v>
      </c>
      <c r="D6" s="62">
        <f>SUMPRODUCT(-(Diário!$H$5:$H$2005=Atividades!B6),-(Diário!$P$5:$P$2005&gt;=1),(Diário!$F$5:$F$2005))+SUMPRODUCT(-(Comprometidos!$E$5:$E$261=Atividades!B6),-(Comprometidos!$J$5:'Comprometidos'!$J$261&gt;=1),(Comprometidos!$F$5:$F$261))</f>
        <v>16260</v>
      </c>
      <c r="E6" s="2"/>
      <c r="F6" s="63">
        <f t="shared" ref="F6:F35" si="0">IF(OR(D6=0,C6=0),"-",D6/C6)</f>
        <v>0.2326313379878677</v>
      </c>
      <c r="G6" s="62">
        <f t="shared" ref="G6:G35" si="1">C6-D6</f>
        <v>53636</v>
      </c>
    </row>
    <row r="7" spans="1:26" ht="12.75" customHeight="1" x14ac:dyDescent="0.2">
      <c r="A7" s="64">
        <v>2</v>
      </c>
      <c r="B7" s="65" t="s">
        <v>47</v>
      </c>
      <c r="C7" s="66">
        <v>470149.14</v>
      </c>
      <c r="D7" s="67">
        <f>SUMPRODUCT(-(Diário!$H$5:$H$2005=Atividades!B7),-(Diário!$P$5:$P$2005&gt;=1),(Diário!$F$5:$F$2005))+SUMPRODUCT(-(Comprometidos!$E$5:$E$261=Atividades!B7),-(Comprometidos!$J$5:'Comprometidos'!$J$261&gt;=1),(Comprometidos!$F$5:$F$261))</f>
        <v>100004.64</v>
      </c>
      <c r="E7" s="2"/>
      <c r="F7" s="68">
        <f t="shared" si="0"/>
        <v>0.21270833335992062</v>
      </c>
      <c r="G7" s="67">
        <f t="shared" si="1"/>
        <v>370144.5</v>
      </c>
    </row>
    <row r="8" spans="1:26" ht="12.75" customHeight="1" x14ac:dyDescent="0.2">
      <c r="A8" s="64">
        <v>3</v>
      </c>
      <c r="B8" s="65" t="s">
        <v>48</v>
      </c>
      <c r="C8" s="66">
        <v>102975.92</v>
      </c>
      <c r="D8" s="67">
        <f>SUMPRODUCT(-(Diário!$H$5:$H$2005=Atividades!B8),-(Diário!$P$5:$P$2005&gt;=1),(Diário!$F$5:$F$2005))+SUMPRODUCT(-(Comprometidos!$E$5:$E$261=Atividades!B8),-(Comprometidos!$J$5:'Comprometidos'!$J$261&gt;=1),(Comprometidos!$F$5:$F$261))</f>
        <v>0</v>
      </c>
      <c r="E8" s="2"/>
      <c r="F8" s="68" t="str">
        <f t="shared" si="0"/>
        <v>-</v>
      </c>
      <c r="G8" s="67">
        <f t="shared" si="1"/>
        <v>102975.92</v>
      </c>
    </row>
    <row r="9" spans="1:26" ht="12.75" customHeight="1" x14ac:dyDescent="0.2">
      <c r="A9" s="64">
        <v>4</v>
      </c>
      <c r="B9" s="65" t="s">
        <v>49</v>
      </c>
      <c r="C9" s="66">
        <v>424934.38</v>
      </c>
      <c r="D9" s="67">
        <f>SUMPRODUCT(-(Diário!$H$5:$H$2005=Atividades!B9),-(Diário!$P$5:$P$2005&gt;=1),(Diário!$F$5:$F$2005))+SUMPRODUCT(-(Comprometidos!$E$5:$E$261=Atividades!B9),-(Comprometidos!$J$5:'Comprometidos'!$J$261&gt;=1),(Comprometidos!$F$5:$F$261))</f>
        <v>0</v>
      </c>
      <c r="E9" s="2"/>
      <c r="F9" s="68" t="str">
        <f t="shared" si="0"/>
        <v>-</v>
      </c>
      <c r="G9" s="67">
        <f t="shared" si="1"/>
        <v>424934.38</v>
      </c>
    </row>
    <row r="10" spans="1:26" ht="12.75" customHeight="1" x14ac:dyDescent="0.2">
      <c r="A10" s="64">
        <v>5</v>
      </c>
      <c r="B10" s="65" t="s">
        <v>50</v>
      </c>
      <c r="C10" s="66">
        <v>1536045.3199999998</v>
      </c>
      <c r="D10" s="67">
        <f>SUMPRODUCT(-(Diário!$H$5:$H$2005=Atividades!B10),-(Diário!$P$5:$P$2005&gt;=1),(Diário!$F$5:$F$2005))+SUMPRODUCT(-(Comprometidos!$E$5:$E$261=Atividades!B10),-(Comprometidos!$J$5:'Comprometidos'!$J$261&gt;=1),(Comprometidos!$F$5:$F$261))</f>
        <v>719742.22</v>
      </c>
      <c r="E10" s="2"/>
      <c r="F10" s="68">
        <f t="shared" si="0"/>
        <v>0.46856834927240298</v>
      </c>
      <c r="G10" s="67">
        <f t="shared" si="1"/>
        <v>816303.09999999986</v>
      </c>
    </row>
    <row r="11" spans="1:26" ht="12.75" customHeight="1" x14ac:dyDescent="0.2">
      <c r="A11" s="64">
        <v>6</v>
      </c>
      <c r="B11" s="65" t="s">
        <v>51</v>
      </c>
      <c r="C11" s="66">
        <v>35000</v>
      </c>
      <c r="D11" s="67">
        <f>SUMPRODUCT(-(Diário!$H$5:$H$2005=Atividades!B11),-(Diário!$P$5:$P$2005&gt;=1),(Diário!$F$5:$F$2005))+SUMPRODUCT(-(Comprometidos!$E$5:$E$261=Atividades!B11),-(Comprometidos!$J$5:'Comprometidos'!$J$261&gt;=1),(Comprometidos!$F$5:$F$261))</f>
        <v>0</v>
      </c>
      <c r="E11" s="2"/>
      <c r="F11" s="68" t="str">
        <f t="shared" si="0"/>
        <v>-</v>
      </c>
      <c r="G11" s="67">
        <f t="shared" si="1"/>
        <v>35000</v>
      </c>
    </row>
    <row r="12" spans="1:26" ht="12.75" customHeight="1" x14ac:dyDescent="0.2">
      <c r="A12" s="64">
        <v>7</v>
      </c>
      <c r="B12" s="65" t="s">
        <v>52</v>
      </c>
      <c r="C12" s="66">
        <v>600000</v>
      </c>
      <c r="D12" s="67">
        <f>SUMPRODUCT(-(Diário!$H$5:$H$2005=Atividades!B12),-(Diário!$P$5:$P$2005&gt;=1),(Diário!$F$5:$F$2005))+SUMPRODUCT(-(Comprometidos!$E$5:$E$261=Atividades!B12),-(Comprometidos!$J$5:'Comprometidos'!$J$261&gt;=1),(Comprometidos!$F$5:$F$261))</f>
        <v>0</v>
      </c>
      <c r="E12" s="2"/>
      <c r="F12" s="68" t="str">
        <f t="shared" si="0"/>
        <v>-</v>
      </c>
      <c r="G12" s="67">
        <f t="shared" si="1"/>
        <v>600000</v>
      </c>
    </row>
    <row r="13" spans="1:26" ht="12.75" customHeight="1" x14ac:dyDescent="0.2">
      <c r="A13" s="64">
        <v>8</v>
      </c>
      <c r="B13" s="65" t="s">
        <v>53</v>
      </c>
      <c r="C13" s="66">
        <v>1398871.5</v>
      </c>
      <c r="D13" s="67">
        <f>SUMPRODUCT(-(Diário!$H$5:$H$2005=Atividades!B13),-(Diário!$P$5:$P$2005&gt;=1),(Diário!$F$5:$F$2005))+SUMPRODUCT(-(Comprometidos!$E$5:$E$261=Atividades!B13),-(Comprometidos!$J$5:'Comprometidos'!$J$261&gt;=1),(Comprometidos!$F$5:$F$261))</f>
        <v>0</v>
      </c>
      <c r="E13" s="2"/>
      <c r="F13" s="68" t="str">
        <f t="shared" si="0"/>
        <v>-</v>
      </c>
      <c r="G13" s="67">
        <f t="shared" si="1"/>
        <v>1398871.5</v>
      </c>
    </row>
    <row r="14" spans="1:26" ht="12.75" customHeight="1" x14ac:dyDescent="0.2">
      <c r="A14" s="64">
        <v>9</v>
      </c>
      <c r="B14" s="65" t="s">
        <v>54</v>
      </c>
      <c r="C14" s="66">
        <v>0</v>
      </c>
      <c r="D14" s="67">
        <f>SUMPRODUCT(-(Diário!$H$5:$H$2005=Atividades!B14),-(Diário!$P$5:$P$2005&gt;=1),(Diário!$F$5:$F$2005))+SUMPRODUCT(-(Comprometidos!$E$5:$E$261=Atividades!B14),-(Comprometidos!$J$5:'Comprometidos'!$J$261&gt;=1),(Comprometidos!$F$5:$F$261))</f>
        <v>0</v>
      </c>
      <c r="E14" s="2"/>
      <c r="F14" s="68" t="str">
        <f t="shared" si="0"/>
        <v>-</v>
      </c>
      <c r="G14" s="67">
        <f t="shared" si="1"/>
        <v>0</v>
      </c>
    </row>
    <row r="15" spans="1:26" ht="12.75" hidden="1" customHeight="1" x14ac:dyDescent="0.2">
      <c r="A15" s="64">
        <v>10</v>
      </c>
      <c r="B15" s="65"/>
      <c r="C15" s="66">
        <v>0</v>
      </c>
      <c r="D15" s="67">
        <f>SUMPRODUCT(-(Diário!$H$5:$H$2005=Atividades!B15),-(Diário!$P$5:$P$2005&gt;=1),(Diário!$F$5:$F$2005))+SUMPRODUCT(-(Comprometidos!$E$5:$E$261=Atividades!B15),-(Comprometidos!$J$5:'Comprometidos'!$J$261&gt;=1),(Comprometidos!$F$5:$F$261))</f>
        <v>0</v>
      </c>
      <c r="E15" s="2"/>
      <c r="F15" s="68" t="str">
        <f t="shared" si="0"/>
        <v>-</v>
      </c>
      <c r="G15" s="67">
        <f t="shared" si="1"/>
        <v>0</v>
      </c>
    </row>
    <row r="16" spans="1:26" ht="12.75" hidden="1" customHeight="1" x14ac:dyDescent="0.2">
      <c r="A16" s="64">
        <v>11</v>
      </c>
      <c r="B16" s="65"/>
      <c r="C16" s="66">
        <v>0</v>
      </c>
      <c r="D16" s="67">
        <f>SUMPRODUCT(-(Diário!$H$5:$H$2005=Atividades!B16),-(Diário!$P$5:$P$2005&gt;=1),(Diário!$F$5:$F$2005))+SUMPRODUCT(-(Comprometidos!$E$5:$E$261=Atividades!B16),-(Comprometidos!$J$5:'Comprometidos'!$J$261&gt;=1),(Comprometidos!$F$5:$F$261))</f>
        <v>0</v>
      </c>
      <c r="E16" s="2"/>
      <c r="F16" s="68" t="str">
        <f t="shared" si="0"/>
        <v>-</v>
      </c>
      <c r="G16" s="67">
        <f t="shared" si="1"/>
        <v>0</v>
      </c>
    </row>
    <row r="17" spans="1:26" ht="12.75" hidden="1" customHeight="1" x14ac:dyDescent="0.2">
      <c r="A17" s="64">
        <v>12</v>
      </c>
      <c r="B17" s="65"/>
      <c r="C17" s="66">
        <v>0</v>
      </c>
      <c r="D17" s="67">
        <f>SUMPRODUCT(-(Diário!$H$5:$H$2005=Atividades!B17),-(Diário!$P$5:$P$2005&gt;=1),(Diário!$F$5:$F$2005))+SUMPRODUCT(-(Comprometidos!$E$5:$E$261=Atividades!B17),-(Comprometidos!$J$5:'Comprometidos'!$J$261&gt;=1),(Comprometidos!$F$5:$F$261))</f>
        <v>0</v>
      </c>
      <c r="E17" s="2"/>
      <c r="F17" s="68" t="str">
        <f t="shared" si="0"/>
        <v>-</v>
      </c>
      <c r="G17" s="67">
        <f t="shared" si="1"/>
        <v>0</v>
      </c>
    </row>
    <row r="18" spans="1:26" ht="12.75" hidden="1" customHeight="1" x14ac:dyDescent="0.2">
      <c r="A18" s="64">
        <v>13</v>
      </c>
      <c r="B18" s="65"/>
      <c r="C18" s="66">
        <v>0</v>
      </c>
      <c r="D18" s="67">
        <f>SUMPRODUCT(-(Diário!$H$5:$H$2005=Atividades!B18),-(Diário!$P$5:$P$2005&gt;=1),(Diário!$F$5:$F$2005))+SUMPRODUCT(-(Comprometidos!$E$5:$E$261=Atividades!B18),-(Comprometidos!$J$5:'Comprometidos'!$J$261&gt;=1),(Comprometidos!$F$5:$F$261))</f>
        <v>0</v>
      </c>
      <c r="E18" s="2"/>
      <c r="F18" s="68" t="str">
        <f t="shared" si="0"/>
        <v>-</v>
      </c>
      <c r="G18" s="67">
        <f t="shared" si="1"/>
        <v>0</v>
      </c>
    </row>
    <row r="19" spans="1:26" ht="12.75" hidden="1" customHeight="1" x14ac:dyDescent="0.2">
      <c r="A19" s="64">
        <v>14</v>
      </c>
      <c r="B19" s="65"/>
      <c r="C19" s="66">
        <v>0</v>
      </c>
      <c r="D19" s="67">
        <f>SUMPRODUCT(-(Diário!$H$5:$H$2005=Atividades!B19),-(Diário!$P$5:$P$2005&gt;=1),(Diário!$F$5:$F$2005))+SUMPRODUCT(-(Comprometidos!$E$5:$E$261=Atividades!B19),-(Comprometidos!$J$5:'Comprometidos'!$J$261&gt;=1),(Comprometidos!$F$5:$F$261))</f>
        <v>0</v>
      </c>
      <c r="E19" s="2"/>
      <c r="F19" s="68" t="str">
        <f t="shared" si="0"/>
        <v>-</v>
      </c>
      <c r="G19" s="67">
        <f t="shared" si="1"/>
        <v>0</v>
      </c>
    </row>
    <row r="20" spans="1:26" ht="12.75" hidden="1" customHeight="1" x14ac:dyDescent="0.2">
      <c r="A20" s="64">
        <v>15</v>
      </c>
      <c r="B20" s="65"/>
      <c r="C20" s="66">
        <v>0</v>
      </c>
      <c r="D20" s="67">
        <f>SUMPRODUCT(-(Diário!$H$5:$H$2005=Atividades!B20),-(Diário!$P$5:$P$2005&gt;=1),(Diário!$F$5:$F$2005))+SUMPRODUCT(-(Comprometidos!$E$5:$E$261=Atividades!B20),-(Comprometidos!$J$5:'Comprometidos'!$J$261&gt;=1),(Comprometidos!$F$5:$F$261))</f>
        <v>0</v>
      </c>
      <c r="E20" s="2"/>
      <c r="F20" s="68" t="str">
        <f t="shared" si="0"/>
        <v>-</v>
      </c>
      <c r="G20" s="67">
        <f t="shared" si="1"/>
        <v>0</v>
      </c>
    </row>
    <row r="21" spans="1:26" ht="12.75" hidden="1" customHeight="1" x14ac:dyDescent="0.2">
      <c r="A21" s="64">
        <v>16</v>
      </c>
      <c r="B21" s="65"/>
      <c r="C21" s="66">
        <v>0</v>
      </c>
      <c r="D21" s="67">
        <f>SUMPRODUCT(-(Diário!$H$5:$H$2005=Atividades!B21),-(Diário!$P$5:$P$2005&gt;=1),(Diário!$F$5:$F$2005))+SUMPRODUCT(-(Comprometidos!$E$5:$E$261=Atividades!B21),-(Comprometidos!$J$5:'Comprometidos'!$J$261&gt;=1),(Comprometidos!$F$5:$F$261))</f>
        <v>0</v>
      </c>
      <c r="E21" s="2"/>
      <c r="F21" s="68" t="str">
        <f t="shared" si="0"/>
        <v>-</v>
      </c>
      <c r="G21" s="67">
        <f t="shared" si="1"/>
        <v>0</v>
      </c>
    </row>
    <row r="22" spans="1:26" ht="12.75" hidden="1" customHeight="1" x14ac:dyDescent="0.2">
      <c r="A22" s="64">
        <v>17</v>
      </c>
      <c r="B22" s="65"/>
      <c r="C22" s="66">
        <v>0</v>
      </c>
      <c r="D22" s="67">
        <f>SUMPRODUCT(-(Diário!$H$5:$H$2005=Atividades!B22),-(Diário!$P$5:$P$2005&gt;=1),(Diário!$F$5:$F$2005))+SUMPRODUCT(-(Comprometidos!$E$5:$E$261=Atividades!B22),-(Comprometidos!$J$5:'Comprometidos'!$J$261&gt;=1),(Comprometidos!$F$5:$F$261))</f>
        <v>0</v>
      </c>
      <c r="E22" s="2"/>
      <c r="F22" s="68" t="str">
        <f t="shared" si="0"/>
        <v>-</v>
      </c>
      <c r="G22" s="67">
        <f t="shared" si="1"/>
        <v>0</v>
      </c>
    </row>
    <row r="23" spans="1:26" ht="12.75" hidden="1" customHeight="1" x14ac:dyDescent="0.2">
      <c r="A23" s="64">
        <v>18</v>
      </c>
      <c r="B23" s="65"/>
      <c r="C23" s="66">
        <v>0</v>
      </c>
      <c r="D23" s="67">
        <f>SUMPRODUCT(-(Diário!$H$5:$H$2005=Atividades!B23),-(Diário!$P$5:$P$2005&gt;=1),(Diário!$F$5:$F$2005))+SUMPRODUCT(-(Comprometidos!$E$5:$E$261=Atividades!B23),-(Comprometidos!$J$5:'Comprometidos'!$J$261&gt;=1),(Comprometidos!$F$5:$F$261))</f>
        <v>0</v>
      </c>
      <c r="E23" s="2"/>
      <c r="F23" s="68" t="str">
        <f t="shared" si="0"/>
        <v>-</v>
      </c>
      <c r="G23" s="67">
        <f t="shared" si="1"/>
        <v>0</v>
      </c>
    </row>
    <row r="24" spans="1:26" ht="12.75" hidden="1" customHeight="1" x14ac:dyDescent="0.2">
      <c r="A24" s="64">
        <v>19</v>
      </c>
      <c r="B24" s="65"/>
      <c r="C24" s="66">
        <v>0</v>
      </c>
      <c r="D24" s="67">
        <f>SUMPRODUCT(-(Diário!$H$5:$H$2005=Atividades!B24),-(Diário!$P$5:$P$2005&gt;=1),(Diário!$F$5:$F$2005))+SUMPRODUCT(-(Comprometidos!$E$5:$E$261=Atividades!B24),-(Comprometidos!$J$5:'Comprometidos'!$J$261&gt;=1),(Comprometidos!$F$5:$F$261))</f>
        <v>0</v>
      </c>
      <c r="E24" s="2"/>
      <c r="F24" s="68" t="str">
        <f t="shared" si="0"/>
        <v>-</v>
      </c>
      <c r="G24" s="67">
        <f t="shared" si="1"/>
        <v>0</v>
      </c>
    </row>
    <row r="25" spans="1:26" ht="12.75" hidden="1" customHeight="1" x14ac:dyDescent="0.2">
      <c r="A25" s="64">
        <v>20</v>
      </c>
      <c r="B25" s="65"/>
      <c r="C25" s="66">
        <v>0</v>
      </c>
      <c r="D25" s="67">
        <f>SUMPRODUCT(-(Diário!$H$5:$H$2005=Atividades!B25),-(Diário!$P$5:$P$2005&gt;=1),(Diário!$F$5:$F$2005))+SUMPRODUCT(-(Comprometidos!$E$5:$E$261=Atividades!B25),-(Comprometidos!$J$5:'Comprometidos'!$J$261&gt;=1),(Comprometidos!$F$5:$F$261))</f>
        <v>0</v>
      </c>
      <c r="E25" s="2"/>
      <c r="F25" s="68" t="str">
        <f t="shared" si="0"/>
        <v>-</v>
      </c>
      <c r="G25" s="67">
        <f t="shared" si="1"/>
        <v>0</v>
      </c>
    </row>
    <row r="26" spans="1:26" ht="12.75" hidden="1" customHeight="1" x14ac:dyDescent="0.2">
      <c r="A26" s="64">
        <v>21</v>
      </c>
      <c r="B26" s="65"/>
      <c r="C26" s="66">
        <v>0</v>
      </c>
      <c r="D26" s="67">
        <f>SUMPRODUCT(-(Diário!$H$5:$H$2005=Atividades!B26),-(Diário!$P$5:$P$2005&gt;=1),(Diário!$F$5:$F$2005))+SUMPRODUCT(-(Comprometidos!$E$5:$E$261=Atividades!B26),-(Comprometidos!$J$5:'Comprometidos'!$J$261&gt;=1),(Comprometidos!$F$5:$F$261))</f>
        <v>0</v>
      </c>
      <c r="E26" s="2"/>
      <c r="F26" s="68" t="str">
        <f t="shared" si="0"/>
        <v>-</v>
      </c>
      <c r="G26" s="67">
        <f t="shared" si="1"/>
        <v>0</v>
      </c>
    </row>
    <row r="27" spans="1:26" ht="12.75" hidden="1" customHeight="1" x14ac:dyDescent="0.2">
      <c r="A27" s="64">
        <v>22</v>
      </c>
      <c r="B27" s="65"/>
      <c r="C27" s="66">
        <v>0</v>
      </c>
      <c r="D27" s="67">
        <f>SUMPRODUCT(-(Diário!$H$5:$H$2005=Atividades!B27),-(Diário!$P$5:$P$2005&gt;=1),(Diário!$F$5:$F$2005))+SUMPRODUCT(-(Comprometidos!$E$5:$E$261=Atividades!B27),-(Comprometidos!$J$5:'Comprometidos'!$J$261&gt;=1),(Comprometidos!$F$5:$F$261))</f>
        <v>0</v>
      </c>
      <c r="E27" s="2"/>
      <c r="F27" s="68" t="str">
        <f t="shared" si="0"/>
        <v>-</v>
      </c>
      <c r="G27" s="67">
        <f t="shared" si="1"/>
        <v>0</v>
      </c>
    </row>
    <row r="28" spans="1:26" ht="12.75" hidden="1" customHeight="1" x14ac:dyDescent="0.2">
      <c r="A28" s="64">
        <v>23</v>
      </c>
      <c r="B28" s="65"/>
      <c r="C28" s="66">
        <v>0</v>
      </c>
      <c r="D28" s="67">
        <f>SUMPRODUCT(-(Diário!$H$5:$H$2005=Atividades!B28),-(Diário!$P$5:$P$2005&gt;=1),(Diário!$F$5:$F$2005))+SUMPRODUCT(-(Comprometidos!$E$5:$E$261=Atividades!B28),-(Comprometidos!$J$5:'Comprometidos'!$J$261&gt;=1),(Comprometidos!$F$5:$F$261))</f>
        <v>0</v>
      </c>
      <c r="E28" s="2"/>
      <c r="F28" s="68" t="str">
        <f t="shared" si="0"/>
        <v>-</v>
      </c>
      <c r="G28" s="67">
        <f t="shared" si="1"/>
        <v>0</v>
      </c>
    </row>
    <row r="29" spans="1:26" ht="12.75" hidden="1" customHeight="1" x14ac:dyDescent="0.2">
      <c r="A29" s="64">
        <v>24</v>
      </c>
      <c r="B29" s="65"/>
      <c r="C29" s="66">
        <v>0</v>
      </c>
      <c r="D29" s="67">
        <f>SUMPRODUCT(-(Diário!$H$5:$H$2005=Atividades!B29),-(Diário!$P$5:$P$2005&gt;=1),(Diário!$F$5:$F$2005))+SUMPRODUCT(-(Comprometidos!$E$5:$E$261=Atividades!B29),-(Comprometidos!$J$5:'Comprometidos'!$J$261&gt;=1),(Comprometidos!$F$5:$F$261))</f>
        <v>0</v>
      </c>
      <c r="E29" s="2"/>
      <c r="F29" s="68" t="str">
        <f t="shared" si="0"/>
        <v>-</v>
      </c>
      <c r="G29" s="67">
        <f t="shared" si="1"/>
        <v>0</v>
      </c>
    </row>
    <row r="30" spans="1:26" ht="12.75" hidden="1" customHeight="1" x14ac:dyDescent="0.2">
      <c r="A30" s="64">
        <v>25</v>
      </c>
      <c r="B30" s="65"/>
      <c r="C30" s="66">
        <v>0</v>
      </c>
      <c r="D30" s="67">
        <f>SUMPRODUCT(-(Diário!$H$5:$H$2005=Atividades!B30),-(Diário!$P$5:$P$2005&gt;=1),(Diário!$F$5:$F$2005))+SUMPRODUCT(-(Comprometidos!$E$5:$E$261=Atividades!B30),-(Comprometidos!$J$5:'Comprometidos'!$J$261&gt;=1),(Comprometidos!$F$5:$F$261))</f>
        <v>0</v>
      </c>
      <c r="E30" s="2"/>
      <c r="F30" s="68" t="str">
        <f t="shared" si="0"/>
        <v>-</v>
      </c>
      <c r="G30" s="67">
        <f t="shared" si="1"/>
        <v>0</v>
      </c>
    </row>
    <row r="31" spans="1:26" ht="12.75" hidden="1" customHeight="1" x14ac:dyDescent="0.2">
      <c r="A31" s="64">
        <v>26</v>
      </c>
      <c r="B31" s="65"/>
      <c r="C31" s="66">
        <v>0</v>
      </c>
      <c r="D31" s="67">
        <f>SUMPRODUCT(-(Diário!$H$5:$H$2005=Atividades!B31),-(Diário!$P$5:$P$2005&gt;=1),(Diário!$F$5:$F$2005))+SUMPRODUCT(-(Comprometidos!$E$5:$E$261=Atividades!B31),-(Comprometidos!$J$5:'Comprometidos'!$J$261&gt;=1),(Comprometidos!$F$5:$F$261))</f>
        <v>0</v>
      </c>
      <c r="E31" s="2"/>
      <c r="F31" s="68" t="str">
        <f t="shared" si="0"/>
        <v>-</v>
      </c>
      <c r="G31" s="67">
        <f t="shared" si="1"/>
        <v>0</v>
      </c>
    </row>
    <row r="32" spans="1:26" ht="12.75" hidden="1" customHeight="1" x14ac:dyDescent="0.2">
      <c r="A32" s="64">
        <v>27</v>
      </c>
      <c r="B32" s="65"/>
      <c r="C32" s="66">
        <v>0</v>
      </c>
      <c r="D32" s="67">
        <f>SUMPRODUCT(-(Diário!$H$5:$H$2005=Atividades!B32),-(Diário!$P$5:$P$2005&gt;=1),(Diário!$F$5:$F$2005))+SUMPRODUCT(-(Comprometidos!$E$5:$E$261=Atividades!B32),-(Comprometidos!$J$5:'Comprometidos'!$J$261&gt;=1),(Comprometidos!$F$5:$F$261))</f>
        <v>0</v>
      </c>
      <c r="E32" s="2"/>
      <c r="F32" s="68" t="str">
        <f t="shared" si="0"/>
        <v>-</v>
      </c>
      <c r="G32" s="67">
        <f t="shared" si="1"/>
        <v>0</v>
      </c>
    </row>
    <row r="33" spans="1:26" ht="12.75" hidden="1" customHeight="1" x14ac:dyDescent="0.2">
      <c r="A33" s="64">
        <v>28</v>
      </c>
      <c r="B33" s="65"/>
      <c r="C33" s="66">
        <v>0</v>
      </c>
      <c r="D33" s="67">
        <f>SUMPRODUCT(-(Diário!$H$5:$H$2005=Atividades!B33),-(Diário!$P$5:$P$2005&gt;=1),(Diário!$F$5:$F$2005))+SUMPRODUCT(-(Comprometidos!$E$5:$E$261=Atividades!B33),-(Comprometidos!$J$5:'Comprometidos'!$J$261&gt;=1),(Comprometidos!$F$5:$F$261))</f>
        <v>0</v>
      </c>
      <c r="E33" s="2"/>
      <c r="F33" s="68" t="str">
        <f t="shared" si="0"/>
        <v>-</v>
      </c>
      <c r="G33" s="67">
        <f t="shared" si="1"/>
        <v>0</v>
      </c>
    </row>
    <row r="34" spans="1:26" ht="12.75" hidden="1" customHeight="1" x14ac:dyDescent="0.2">
      <c r="A34" s="64">
        <v>29</v>
      </c>
      <c r="B34" s="65"/>
      <c r="C34" s="66">
        <v>0</v>
      </c>
      <c r="D34" s="67">
        <f>SUMPRODUCT(-(Diário!$H$5:$H$2005=Atividades!B34),-(Diário!$P$5:$P$2005&gt;=1),(Diário!$F$5:$F$2005))+SUMPRODUCT(-(Comprometidos!$E$5:$E$261=Atividades!B34),-(Comprometidos!$J$5:'Comprometidos'!$J$261&gt;=1),(Comprometidos!$F$5:$F$261))</f>
        <v>0</v>
      </c>
      <c r="E34" s="2"/>
      <c r="F34" s="68" t="str">
        <f t="shared" si="0"/>
        <v>-</v>
      </c>
      <c r="G34" s="67">
        <f t="shared" si="1"/>
        <v>0</v>
      </c>
    </row>
    <row r="35" spans="1:26" ht="12.75" hidden="1" customHeight="1" x14ac:dyDescent="0.2">
      <c r="A35" s="69">
        <v>30</v>
      </c>
      <c r="B35" s="65"/>
      <c r="C35" s="70">
        <v>0</v>
      </c>
      <c r="D35" s="71">
        <f>SUMPRODUCT(-(Diário!$H$5:$H$2005=Atividades!B35),-(Diário!$P$5:$P$2005&gt;=1),(Diário!$F$5:$F$2005))+SUMPRODUCT(-(Comprometidos!$E$5:$E$261=Atividades!B35),-(Comprometidos!$J$5:'Comprometidos'!$J$261&gt;=1),(Comprometidos!$F$5:$F$261))</f>
        <v>0</v>
      </c>
      <c r="E35" s="2"/>
      <c r="F35" s="72" t="str">
        <f t="shared" si="0"/>
        <v>-</v>
      </c>
      <c r="G35" s="71">
        <f t="shared" si="1"/>
        <v>0</v>
      </c>
    </row>
    <row r="36" spans="1:26" ht="12.75" customHeight="1" x14ac:dyDescent="0.2">
      <c r="A36" s="73"/>
      <c r="B36" s="74" t="s">
        <v>55</v>
      </c>
      <c r="C36" s="75">
        <f t="shared" ref="C36:D36" si="2">SUM(C6:C35)</f>
        <v>4637872.26</v>
      </c>
      <c r="D36" s="75">
        <f t="shared" si="2"/>
        <v>836006.86</v>
      </c>
      <c r="E36" s="2"/>
      <c r="F36" s="2"/>
      <c r="G36" s="2"/>
    </row>
    <row r="37" spans="1:26" ht="12.75" customHeight="1" x14ac:dyDescent="0.2">
      <c r="A37" s="76"/>
      <c r="B37" s="76"/>
      <c r="C37" s="2"/>
      <c r="D37" s="2"/>
      <c r="E37" s="2"/>
      <c r="F37" s="2"/>
      <c r="G37" s="2"/>
    </row>
    <row r="38" spans="1:26" ht="38.25" customHeight="1" x14ac:dyDescent="0.2">
      <c r="A38" s="320" t="s">
        <v>56</v>
      </c>
      <c r="B38" s="313"/>
      <c r="C38" s="313"/>
      <c r="D38" s="313"/>
      <c r="E38" s="313"/>
      <c r="F38" s="313"/>
      <c r="G38" s="314"/>
    </row>
  </sheetData>
  <mergeCells count="6">
    <mergeCell ref="A38:G38"/>
    <mergeCell ref="A1:G1"/>
    <mergeCell ref="A2:G2"/>
    <mergeCell ref="A3:G3"/>
    <mergeCell ref="F4:F5"/>
    <mergeCell ref="G4:G5"/>
  </mergeCells>
  <pageMargins left="0.19685039370078741" right="0.19685039370078741" top="0.59055118110236227" bottom="0.59055118110236227"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2D69B"/>
  </sheetPr>
  <dimension ref="A1:Z1000"/>
  <sheetViews>
    <sheetView showGridLines="0" workbookViewId="0">
      <pane xSplit="2" ySplit="3" topLeftCell="C38" activePane="bottomRight" state="frozen"/>
      <selection pane="topRight" activeCell="C1" sqref="C1"/>
      <selection pane="bottomLeft" activeCell="A4" sqref="A4"/>
      <selection pane="bottomRight" activeCell="T49" sqref="T49"/>
    </sheetView>
  </sheetViews>
  <sheetFormatPr defaultColWidth="12.5703125" defaultRowHeight="15" customHeight="1" x14ac:dyDescent="0.2"/>
  <cols>
    <col min="1" max="1" width="3.42578125" customWidth="1"/>
    <col min="2" max="2" width="15" customWidth="1"/>
    <col min="6" max="14" width="0" hidden="1" customWidth="1"/>
    <col min="15" max="15" width="12.85546875" customWidth="1"/>
    <col min="16" max="16" width="3.140625" customWidth="1"/>
    <col min="19" max="26" width="17" customWidth="1"/>
  </cols>
  <sheetData>
    <row r="1" spans="1:26" ht="30.75" customHeight="1" x14ac:dyDescent="0.2">
      <c r="A1" s="330" t="str">
        <f>Capa!A1</f>
        <v>Termo de Parceria nº 052/2023 celebrado entre o Secretaria de Estado de Desenvolvimento Social e a Federação de Esportes Estudantis de Minas Gerais com interveniência da Secretaria de Estado de Educação</v>
      </c>
      <c r="B1" s="313"/>
      <c r="C1" s="313"/>
      <c r="D1" s="313"/>
      <c r="E1" s="313"/>
      <c r="F1" s="313"/>
      <c r="G1" s="313"/>
      <c r="H1" s="313"/>
      <c r="I1" s="313"/>
      <c r="J1" s="313"/>
      <c r="K1" s="313"/>
      <c r="L1" s="313"/>
      <c r="M1" s="313"/>
      <c r="N1" s="313"/>
      <c r="O1" s="313"/>
      <c r="P1" s="313"/>
      <c r="Q1" s="313"/>
      <c r="R1" s="314"/>
    </row>
    <row r="2" spans="1:26" ht="18" customHeight="1" x14ac:dyDescent="0.2">
      <c r="A2" s="330" t="str">
        <f>Capa!A5</f>
        <v>Relatório Financeiro 2024</v>
      </c>
      <c r="B2" s="313"/>
      <c r="C2" s="313"/>
      <c r="D2" s="313"/>
      <c r="E2" s="313"/>
      <c r="F2" s="313"/>
      <c r="G2" s="313"/>
      <c r="H2" s="313"/>
      <c r="I2" s="313"/>
      <c r="J2" s="313"/>
      <c r="K2" s="313"/>
      <c r="L2" s="313"/>
      <c r="M2" s="313"/>
      <c r="N2" s="313"/>
      <c r="O2" s="313"/>
      <c r="P2" s="313"/>
      <c r="Q2" s="313"/>
      <c r="R2" s="314"/>
    </row>
    <row r="3" spans="1:26" ht="33" customHeight="1" x14ac:dyDescent="0.2">
      <c r="A3" s="321" t="s">
        <v>57</v>
      </c>
      <c r="B3" s="313"/>
      <c r="C3" s="313"/>
      <c r="D3" s="313"/>
      <c r="E3" s="313"/>
      <c r="F3" s="313"/>
      <c r="G3" s="313"/>
      <c r="H3" s="313"/>
      <c r="I3" s="313"/>
      <c r="J3" s="313"/>
      <c r="K3" s="313"/>
      <c r="L3" s="313"/>
      <c r="M3" s="313"/>
      <c r="N3" s="313"/>
      <c r="O3" s="313"/>
      <c r="P3" s="313"/>
      <c r="Q3" s="313"/>
      <c r="R3" s="314"/>
    </row>
    <row r="4" spans="1:26" ht="16.5" customHeight="1" x14ac:dyDescent="0.2">
      <c r="A4" s="78"/>
      <c r="B4" s="78"/>
      <c r="C4" s="331" t="s">
        <v>41</v>
      </c>
      <c r="D4" s="332"/>
      <c r="E4" s="332"/>
      <c r="F4" s="332"/>
      <c r="G4" s="332"/>
      <c r="H4" s="332"/>
      <c r="I4" s="332"/>
      <c r="J4" s="332"/>
      <c r="K4" s="332"/>
      <c r="L4" s="332"/>
      <c r="M4" s="332"/>
      <c r="N4" s="332"/>
      <c r="O4" s="327"/>
      <c r="P4" s="77"/>
      <c r="Q4" s="77"/>
      <c r="R4" s="77"/>
    </row>
    <row r="5" spans="1:26" ht="16.5" customHeight="1" x14ac:dyDescent="0.2">
      <c r="A5" s="333">
        <v>1</v>
      </c>
      <c r="B5" s="336" t="s">
        <v>58</v>
      </c>
      <c r="C5" s="79" t="s">
        <v>59</v>
      </c>
      <c r="D5" s="79" t="s">
        <v>60</v>
      </c>
      <c r="E5" s="79" t="s">
        <v>61</v>
      </c>
      <c r="F5" s="79" t="s">
        <v>602</v>
      </c>
      <c r="G5" s="79" t="s">
        <v>603</v>
      </c>
      <c r="H5" s="79" t="s">
        <v>604</v>
      </c>
      <c r="I5" s="79" t="s">
        <v>605</v>
      </c>
      <c r="J5" s="79" t="s">
        <v>606</v>
      </c>
      <c r="K5" s="79" t="s">
        <v>607</v>
      </c>
      <c r="L5" s="79" t="s">
        <v>608</v>
      </c>
      <c r="M5" s="79" t="s">
        <v>609</v>
      </c>
      <c r="N5" s="79" t="s">
        <v>610</v>
      </c>
      <c r="O5" s="337" t="s">
        <v>62</v>
      </c>
      <c r="P5" s="77"/>
      <c r="Q5" s="77"/>
      <c r="R5" s="77"/>
    </row>
    <row r="6" spans="1:26" ht="30" customHeight="1" x14ac:dyDescent="0.2">
      <c r="A6" s="334"/>
      <c r="B6" s="334"/>
      <c r="C6" s="80">
        <v>45292</v>
      </c>
      <c r="D6" s="80">
        <v>45323</v>
      </c>
      <c r="E6" s="80">
        <v>45352</v>
      </c>
      <c r="F6" s="80">
        <v>45383</v>
      </c>
      <c r="G6" s="80">
        <v>45413</v>
      </c>
      <c r="H6" s="80">
        <v>45444</v>
      </c>
      <c r="I6" s="80">
        <v>45474</v>
      </c>
      <c r="J6" s="80">
        <v>45505</v>
      </c>
      <c r="K6" s="80">
        <v>45536</v>
      </c>
      <c r="L6" s="80">
        <v>45566</v>
      </c>
      <c r="M6" s="80">
        <v>45597</v>
      </c>
      <c r="N6" s="80">
        <v>45627</v>
      </c>
      <c r="O6" s="334"/>
      <c r="P6" s="77"/>
      <c r="Q6" s="77"/>
      <c r="R6" s="77"/>
    </row>
    <row r="7" spans="1:26" ht="30" customHeight="1" x14ac:dyDescent="0.2">
      <c r="A7" s="334"/>
      <c r="B7" s="334"/>
      <c r="C7" s="81" t="s">
        <v>63</v>
      </c>
      <c r="D7" s="81" t="s">
        <v>63</v>
      </c>
      <c r="E7" s="81" t="s">
        <v>63</v>
      </c>
      <c r="F7" s="81" t="s">
        <v>63</v>
      </c>
      <c r="G7" s="81" t="s">
        <v>63</v>
      </c>
      <c r="H7" s="81" t="s">
        <v>63</v>
      </c>
      <c r="I7" s="81" t="s">
        <v>63</v>
      </c>
      <c r="J7" s="81" t="s">
        <v>63</v>
      </c>
      <c r="K7" s="81" t="s">
        <v>63</v>
      </c>
      <c r="L7" s="81" t="s">
        <v>63</v>
      </c>
      <c r="M7" s="81" t="s">
        <v>63</v>
      </c>
      <c r="N7" s="81" t="s">
        <v>63</v>
      </c>
      <c r="O7" s="334"/>
      <c r="P7" s="77"/>
      <c r="Q7" s="77"/>
      <c r="R7" s="77"/>
    </row>
    <row r="8" spans="1:26" ht="30" customHeight="1" x14ac:dyDescent="0.2">
      <c r="A8" s="335"/>
      <c r="B8" s="335"/>
      <c r="C8" s="82">
        <v>45322</v>
      </c>
      <c r="D8" s="82">
        <v>45351</v>
      </c>
      <c r="E8" s="82">
        <v>45382</v>
      </c>
      <c r="F8" s="82">
        <v>45412</v>
      </c>
      <c r="G8" s="82">
        <v>45443</v>
      </c>
      <c r="H8" s="82">
        <v>45473</v>
      </c>
      <c r="I8" s="82">
        <v>45504</v>
      </c>
      <c r="J8" s="82">
        <v>45535</v>
      </c>
      <c r="K8" s="82">
        <v>45565</v>
      </c>
      <c r="L8" s="82">
        <v>45596</v>
      </c>
      <c r="M8" s="82">
        <v>45626</v>
      </c>
      <c r="N8" s="82">
        <v>45657</v>
      </c>
      <c r="O8" s="335"/>
      <c r="P8" s="77"/>
      <c r="Q8" s="77"/>
      <c r="R8" s="77"/>
    </row>
    <row r="9" spans="1:26" ht="30" customHeight="1" x14ac:dyDescent="0.2">
      <c r="A9" s="83" t="s">
        <v>64</v>
      </c>
      <c r="B9" s="84" t="s">
        <v>65</v>
      </c>
      <c r="C9" s="85"/>
      <c r="D9" s="85"/>
      <c r="E9" s="85"/>
      <c r="F9" s="85"/>
      <c r="G9" s="85"/>
      <c r="H9" s="85"/>
      <c r="I9" s="85"/>
      <c r="J9" s="85"/>
      <c r="K9" s="85"/>
      <c r="L9" s="85"/>
      <c r="M9" s="85"/>
      <c r="N9" s="85"/>
      <c r="O9" s="86"/>
      <c r="P9" s="77"/>
      <c r="Q9" s="77"/>
      <c r="R9" s="77"/>
    </row>
    <row r="10" spans="1:26" ht="30" customHeight="1" x14ac:dyDescent="0.2">
      <c r="A10" s="83" t="s">
        <v>66</v>
      </c>
      <c r="B10" s="84" t="s">
        <v>67</v>
      </c>
      <c r="C10" s="85">
        <v>0</v>
      </c>
      <c r="D10" s="85">
        <v>2882664.52</v>
      </c>
      <c r="E10" s="85">
        <v>0</v>
      </c>
      <c r="F10" s="85">
        <v>0</v>
      </c>
      <c r="G10" s="85">
        <v>0</v>
      </c>
      <c r="H10" s="85">
        <v>0</v>
      </c>
      <c r="I10" s="85">
        <v>0</v>
      </c>
      <c r="J10" s="85">
        <v>0</v>
      </c>
      <c r="K10" s="85">
        <v>0</v>
      </c>
      <c r="L10" s="85">
        <v>0</v>
      </c>
      <c r="M10" s="85">
        <v>0</v>
      </c>
      <c r="N10" s="85">
        <v>0</v>
      </c>
      <c r="O10" s="87">
        <f t="shared" ref="O10:O14" si="0">SUM(C10:N10)</f>
        <v>2882664.52</v>
      </c>
      <c r="P10" s="77"/>
      <c r="Q10" s="77"/>
      <c r="R10" s="77"/>
    </row>
    <row r="11" spans="1:26" ht="30" customHeight="1" x14ac:dyDescent="0.2">
      <c r="A11" s="83" t="s">
        <v>68</v>
      </c>
      <c r="B11" s="84" t="s">
        <v>69</v>
      </c>
      <c r="C11" s="85">
        <v>0</v>
      </c>
      <c r="D11" s="85">
        <v>0</v>
      </c>
      <c r="E11" s="85">
        <v>0</v>
      </c>
      <c r="F11" s="85">
        <v>0</v>
      </c>
      <c r="G11" s="85">
        <v>0</v>
      </c>
      <c r="H11" s="85">
        <v>0</v>
      </c>
      <c r="I11" s="85">
        <v>0</v>
      </c>
      <c r="J11" s="85">
        <v>0</v>
      </c>
      <c r="K11" s="85">
        <v>0</v>
      </c>
      <c r="L11" s="85">
        <v>0</v>
      </c>
      <c r="M11" s="85">
        <v>0</v>
      </c>
      <c r="N11" s="85">
        <v>0</v>
      </c>
      <c r="O11" s="87">
        <f t="shared" si="0"/>
        <v>0</v>
      </c>
      <c r="P11" s="77"/>
      <c r="Q11" s="77"/>
      <c r="R11" s="77"/>
    </row>
    <row r="12" spans="1:26" ht="30" customHeight="1" x14ac:dyDescent="0.2">
      <c r="A12" s="83" t="s">
        <v>70</v>
      </c>
      <c r="B12" s="84" t="s">
        <v>71</v>
      </c>
      <c r="C12" s="88">
        <v>0</v>
      </c>
      <c r="D12" s="88">
        <v>0</v>
      </c>
      <c r="E12" s="88">
        <v>0</v>
      </c>
      <c r="F12" s="88">
        <v>0</v>
      </c>
      <c r="G12" s="88">
        <v>0</v>
      </c>
      <c r="H12" s="88">
        <v>0</v>
      </c>
      <c r="I12" s="88">
        <v>0</v>
      </c>
      <c r="J12" s="88">
        <v>0</v>
      </c>
      <c r="K12" s="88">
        <v>0</v>
      </c>
      <c r="L12" s="88">
        <v>0</v>
      </c>
      <c r="M12" s="88">
        <v>0</v>
      </c>
      <c r="N12" s="88">
        <v>0</v>
      </c>
      <c r="O12" s="89">
        <f t="shared" si="0"/>
        <v>0</v>
      </c>
      <c r="P12" s="77"/>
      <c r="Q12" s="77"/>
      <c r="R12" s="77"/>
    </row>
    <row r="13" spans="1:26" ht="30" customHeight="1" x14ac:dyDescent="0.2">
      <c r="A13" s="90" t="s">
        <v>72</v>
      </c>
      <c r="B13" s="91" t="s">
        <v>73</v>
      </c>
      <c r="C13" s="85">
        <v>0</v>
      </c>
      <c r="D13" s="85">
        <v>0</v>
      </c>
      <c r="E13" s="85">
        <v>0</v>
      </c>
      <c r="F13" s="85">
        <v>0</v>
      </c>
      <c r="G13" s="85">
        <v>0</v>
      </c>
      <c r="H13" s="85">
        <v>0</v>
      </c>
      <c r="I13" s="85">
        <v>0</v>
      </c>
      <c r="J13" s="85">
        <v>0</v>
      </c>
      <c r="K13" s="85">
        <v>0</v>
      </c>
      <c r="L13" s="85">
        <v>0</v>
      </c>
      <c r="M13" s="85">
        <v>0</v>
      </c>
      <c r="N13" s="85">
        <v>0</v>
      </c>
      <c r="O13" s="87">
        <f t="shared" si="0"/>
        <v>0</v>
      </c>
      <c r="P13" s="77"/>
      <c r="Q13" s="77"/>
      <c r="R13" s="77"/>
    </row>
    <row r="14" spans="1:26" ht="30" customHeight="1" x14ac:dyDescent="0.2">
      <c r="A14" s="326" t="s">
        <v>74</v>
      </c>
      <c r="B14" s="327"/>
      <c r="C14" s="92">
        <f t="shared" ref="C14:N14" si="1">SUM(C10:C13)</f>
        <v>0</v>
      </c>
      <c r="D14" s="92">
        <f t="shared" si="1"/>
        <v>2882664.52</v>
      </c>
      <c r="E14" s="92">
        <f t="shared" si="1"/>
        <v>0</v>
      </c>
      <c r="F14" s="92">
        <f t="shared" si="1"/>
        <v>0</v>
      </c>
      <c r="G14" s="92">
        <f t="shared" si="1"/>
        <v>0</v>
      </c>
      <c r="H14" s="92">
        <f t="shared" si="1"/>
        <v>0</v>
      </c>
      <c r="I14" s="92">
        <f t="shared" si="1"/>
        <v>0</v>
      </c>
      <c r="J14" s="92">
        <f t="shared" si="1"/>
        <v>0</v>
      </c>
      <c r="K14" s="92">
        <f t="shared" si="1"/>
        <v>0</v>
      </c>
      <c r="L14" s="92">
        <f t="shared" si="1"/>
        <v>0</v>
      </c>
      <c r="M14" s="92">
        <f t="shared" si="1"/>
        <v>0</v>
      </c>
      <c r="N14" s="92">
        <f t="shared" si="1"/>
        <v>0</v>
      </c>
      <c r="O14" s="92">
        <f t="shared" si="0"/>
        <v>2882664.52</v>
      </c>
      <c r="P14" s="77"/>
      <c r="Q14" s="77"/>
      <c r="R14" s="77"/>
    </row>
    <row r="15" spans="1:26" ht="12" customHeight="1" x14ac:dyDescent="0.2">
      <c r="A15" s="93"/>
      <c r="B15" s="94"/>
      <c r="C15" s="95"/>
      <c r="D15" s="95"/>
      <c r="E15" s="95"/>
      <c r="F15" s="95"/>
      <c r="G15" s="95"/>
      <c r="H15" s="95"/>
      <c r="I15" s="95"/>
      <c r="J15" s="95"/>
      <c r="K15" s="95"/>
      <c r="L15" s="95"/>
      <c r="M15" s="95"/>
      <c r="N15" s="95"/>
      <c r="O15" s="95"/>
      <c r="P15" s="77"/>
      <c r="Q15" s="77"/>
      <c r="R15" s="77"/>
    </row>
    <row r="16" spans="1:26" ht="24" customHeight="1" x14ac:dyDescent="0.2">
      <c r="A16" s="96">
        <v>2</v>
      </c>
      <c r="B16" s="97" t="s">
        <v>75</v>
      </c>
      <c r="C16" s="98" t="str">
        <f t="shared" ref="C16:O16" si="2">C5</f>
        <v>Mês 10</v>
      </c>
      <c r="D16" s="98" t="str">
        <f t="shared" si="2"/>
        <v>Mês 11</v>
      </c>
      <c r="E16" s="98" t="str">
        <f t="shared" si="2"/>
        <v>Mês 12</v>
      </c>
      <c r="F16" s="98" t="str">
        <f t="shared" si="2"/>
        <v>Mês 13</v>
      </c>
      <c r="G16" s="98" t="str">
        <f t="shared" si="2"/>
        <v>Mês 14</v>
      </c>
      <c r="H16" s="98" t="str">
        <f t="shared" si="2"/>
        <v>Mês 15</v>
      </c>
      <c r="I16" s="98" t="str">
        <f t="shared" si="2"/>
        <v>Mês 16</v>
      </c>
      <c r="J16" s="98" t="str">
        <f t="shared" si="2"/>
        <v>Mês 17</v>
      </c>
      <c r="K16" s="98" t="str">
        <f t="shared" si="2"/>
        <v>Mês 18</v>
      </c>
      <c r="L16" s="98" t="str">
        <f t="shared" si="2"/>
        <v>Mês 19</v>
      </c>
      <c r="M16" s="98" t="str">
        <f t="shared" si="2"/>
        <v>Mês 20</v>
      </c>
      <c r="N16" s="98" t="str">
        <f t="shared" si="2"/>
        <v>Mês 21</v>
      </c>
      <c r="O16" s="99" t="str">
        <f t="shared" si="2"/>
        <v>TOTAL</v>
      </c>
      <c r="P16" s="77"/>
      <c r="Q16" s="77"/>
      <c r="R16" s="77"/>
    </row>
    <row r="17" spans="1:26" ht="30" customHeight="1" x14ac:dyDescent="0.2">
      <c r="A17" s="83" t="s">
        <v>72</v>
      </c>
      <c r="B17" s="84" t="s">
        <v>76</v>
      </c>
      <c r="C17" s="100"/>
      <c r="D17" s="100"/>
      <c r="E17" s="100"/>
      <c r="F17" s="100"/>
      <c r="G17" s="100"/>
      <c r="H17" s="100"/>
      <c r="I17" s="100"/>
      <c r="J17" s="100"/>
      <c r="K17" s="100"/>
      <c r="L17" s="100"/>
      <c r="M17" s="100"/>
      <c r="N17" s="100"/>
      <c r="O17" s="100"/>
      <c r="P17" s="77"/>
      <c r="Q17" s="77"/>
      <c r="R17" s="77"/>
    </row>
    <row r="18" spans="1:26" ht="30" customHeight="1" x14ac:dyDescent="0.2">
      <c r="A18" s="101" t="s">
        <v>77</v>
      </c>
      <c r="B18" s="84" t="s">
        <v>78</v>
      </c>
      <c r="C18" s="102">
        <v>85566.3</v>
      </c>
      <c r="D18" s="102">
        <v>87705.45749999999</v>
      </c>
      <c r="E18" s="102">
        <v>87705.45749999999</v>
      </c>
      <c r="F18" s="102">
        <v>0</v>
      </c>
      <c r="G18" s="102">
        <v>0</v>
      </c>
      <c r="H18" s="102">
        <v>0</v>
      </c>
      <c r="I18" s="102">
        <v>0</v>
      </c>
      <c r="J18" s="102">
        <v>0</v>
      </c>
      <c r="K18" s="102">
        <v>0</v>
      </c>
      <c r="L18" s="102">
        <v>0</v>
      </c>
      <c r="M18" s="102">
        <v>0</v>
      </c>
      <c r="N18" s="102">
        <v>0</v>
      </c>
      <c r="O18" s="87">
        <f t="shared" ref="O18:O26" si="3">SUM(C18:N18)</f>
        <v>260977.215</v>
      </c>
      <c r="P18" s="77"/>
      <c r="Q18" s="77"/>
      <c r="R18" s="77"/>
    </row>
    <row r="19" spans="1:26" ht="30" customHeight="1" x14ac:dyDescent="0.2">
      <c r="A19" s="101" t="s">
        <v>79</v>
      </c>
      <c r="B19" s="84" t="s">
        <v>80</v>
      </c>
      <c r="C19" s="102">
        <v>0</v>
      </c>
      <c r="D19" s="102">
        <v>0</v>
      </c>
      <c r="E19" s="102">
        <v>0</v>
      </c>
      <c r="F19" s="102">
        <v>0</v>
      </c>
      <c r="G19" s="102">
        <v>0</v>
      </c>
      <c r="H19" s="102">
        <v>0</v>
      </c>
      <c r="I19" s="102">
        <v>0</v>
      </c>
      <c r="J19" s="102">
        <v>0</v>
      </c>
      <c r="K19" s="102">
        <v>0</v>
      </c>
      <c r="L19" s="102">
        <v>0</v>
      </c>
      <c r="M19" s="102">
        <v>0</v>
      </c>
      <c r="N19" s="102">
        <v>0</v>
      </c>
      <c r="O19" s="87">
        <f t="shared" si="3"/>
        <v>0</v>
      </c>
      <c r="P19" s="77"/>
      <c r="Q19" s="77"/>
      <c r="R19" s="77"/>
    </row>
    <row r="20" spans="1:26" ht="30" customHeight="1" x14ac:dyDescent="0.2">
      <c r="A20" s="101" t="s">
        <v>81</v>
      </c>
      <c r="B20" s="84" t="s">
        <v>82</v>
      </c>
      <c r="C20" s="102">
        <v>57008.55</v>
      </c>
      <c r="D20" s="102">
        <v>58433.761059375</v>
      </c>
      <c r="E20" s="102">
        <v>58433.761059375</v>
      </c>
      <c r="F20" s="102">
        <v>0</v>
      </c>
      <c r="G20" s="102">
        <v>0</v>
      </c>
      <c r="H20" s="102">
        <v>0</v>
      </c>
      <c r="I20" s="102">
        <v>0</v>
      </c>
      <c r="J20" s="102">
        <v>0</v>
      </c>
      <c r="K20" s="102">
        <v>0</v>
      </c>
      <c r="L20" s="102">
        <v>0</v>
      </c>
      <c r="M20" s="102">
        <v>0</v>
      </c>
      <c r="N20" s="102">
        <v>0</v>
      </c>
      <c r="O20" s="87">
        <f t="shared" si="3"/>
        <v>173876.07211875002</v>
      </c>
      <c r="P20" s="77"/>
      <c r="Q20" s="77"/>
      <c r="R20" s="77"/>
    </row>
    <row r="21" spans="1:26" ht="30" customHeight="1" x14ac:dyDescent="0.2">
      <c r="A21" s="101" t="s">
        <v>83</v>
      </c>
      <c r="B21" s="84" t="s">
        <v>84</v>
      </c>
      <c r="C21" s="85">
        <v>370</v>
      </c>
      <c r="D21" s="85">
        <v>370</v>
      </c>
      <c r="E21" s="85">
        <v>370</v>
      </c>
      <c r="F21" s="85">
        <v>0</v>
      </c>
      <c r="G21" s="85">
        <v>0</v>
      </c>
      <c r="H21" s="85">
        <v>0</v>
      </c>
      <c r="I21" s="102">
        <v>0</v>
      </c>
      <c r="J21" s="102">
        <v>0</v>
      </c>
      <c r="K21" s="102">
        <v>0</v>
      </c>
      <c r="L21" s="102">
        <v>0</v>
      </c>
      <c r="M21" s="102">
        <v>0</v>
      </c>
      <c r="N21" s="102">
        <v>0</v>
      </c>
      <c r="O21" s="87">
        <f t="shared" si="3"/>
        <v>1110</v>
      </c>
      <c r="P21" s="77"/>
      <c r="Q21" s="77"/>
      <c r="R21" s="77"/>
    </row>
    <row r="22" spans="1:26" ht="12.75" customHeight="1" x14ac:dyDescent="0.2">
      <c r="A22" s="328" t="s">
        <v>85</v>
      </c>
      <c r="B22" s="329"/>
      <c r="C22" s="103">
        <f t="shared" ref="C22:N22" si="4">SUM(C18:C21)</f>
        <v>142944.85</v>
      </c>
      <c r="D22" s="103">
        <f t="shared" si="4"/>
        <v>146509.21855937497</v>
      </c>
      <c r="E22" s="103">
        <f t="shared" si="4"/>
        <v>146509.21855937497</v>
      </c>
      <c r="F22" s="103">
        <f t="shared" si="4"/>
        <v>0</v>
      </c>
      <c r="G22" s="103">
        <f t="shared" si="4"/>
        <v>0</v>
      </c>
      <c r="H22" s="103">
        <f t="shared" si="4"/>
        <v>0</v>
      </c>
      <c r="I22" s="103">
        <f t="shared" si="4"/>
        <v>0</v>
      </c>
      <c r="J22" s="103">
        <f t="shared" si="4"/>
        <v>0</v>
      </c>
      <c r="K22" s="103">
        <f t="shared" si="4"/>
        <v>0</v>
      </c>
      <c r="L22" s="103">
        <f t="shared" si="4"/>
        <v>0</v>
      </c>
      <c r="M22" s="103">
        <f t="shared" si="4"/>
        <v>0</v>
      </c>
      <c r="N22" s="103">
        <f t="shared" si="4"/>
        <v>0</v>
      </c>
      <c r="O22" s="103">
        <f t="shared" si="3"/>
        <v>435963.28711874998</v>
      </c>
      <c r="P22" s="77"/>
      <c r="Q22" s="77"/>
      <c r="R22" s="77"/>
    </row>
    <row r="23" spans="1:26" ht="30" customHeight="1" x14ac:dyDescent="0.2">
      <c r="A23" s="83" t="s">
        <v>86</v>
      </c>
      <c r="B23" s="84" t="s">
        <v>87</v>
      </c>
      <c r="C23" s="102">
        <v>5483</v>
      </c>
      <c r="D23" s="102">
        <v>149279.16</v>
      </c>
      <c r="E23" s="102">
        <v>2295683.4900000002</v>
      </c>
      <c r="F23" s="102">
        <v>0</v>
      </c>
      <c r="G23" s="102">
        <v>0</v>
      </c>
      <c r="H23" s="102">
        <v>0</v>
      </c>
      <c r="I23" s="102">
        <v>0</v>
      </c>
      <c r="J23" s="102">
        <v>0</v>
      </c>
      <c r="K23" s="102">
        <v>0</v>
      </c>
      <c r="L23" s="102">
        <v>0</v>
      </c>
      <c r="M23" s="102">
        <v>0</v>
      </c>
      <c r="N23" s="102">
        <v>0</v>
      </c>
      <c r="O23" s="87">
        <f t="shared" si="3"/>
        <v>2450445.6500000004</v>
      </c>
      <c r="P23" s="77"/>
      <c r="Q23" s="77"/>
      <c r="R23" s="77"/>
    </row>
    <row r="24" spans="1:26" ht="30" customHeight="1" x14ac:dyDescent="0.2">
      <c r="A24" s="83" t="s">
        <v>88</v>
      </c>
      <c r="B24" s="84" t="s">
        <v>89</v>
      </c>
      <c r="C24" s="85">
        <v>0</v>
      </c>
      <c r="D24" s="85">
        <v>0</v>
      </c>
      <c r="E24" s="85">
        <v>0</v>
      </c>
      <c r="F24" s="85">
        <v>0</v>
      </c>
      <c r="G24" s="85">
        <v>0</v>
      </c>
      <c r="H24" s="85">
        <v>0</v>
      </c>
      <c r="I24" s="85">
        <v>0</v>
      </c>
      <c r="J24" s="85">
        <v>0</v>
      </c>
      <c r="K24" s="85">
        <v>0</v>
      </c>
      <c r="L24" s="85">
        <v>0</v>
      </c>
      <c r="M24" s="85">
        <v>0</v>
      </c>
      <c r="N24" s="85">
        <v>0</v>
      </c>
      <c r="O24" s="87">
        <f t="shared" si="3"/>
        <v>0</v>
      </c>
      <c r="P24" s="77"/>
      <c r="Q24" s="77"/>
      <c r="R24" s="77"/>
    </row>
    <row r="25" spans="1:26" ht="30" customHeight="1" x14ac:dyDescent="0.2">
      <c r="A25" s="90" t="s">
        <v>90</v>
      </c>
      <c r="B25" s="91" t="s">
        <v>32</v>
      </c>
      <c r="C25" s="104">
        <v>0</v>
      </c>
      <c r="D25" s="104">
        <v>0</v>
      </c>
      <c r="E25" s="104">
        <v>0</v>
      </c>
      <c r="F25" s="104">
        <v>0</v>
      </c>
      <c r="G25" s="104">
        <v>0</v>
      </c>
      <c r="H25" s="104">
        <v>0</v>
      </c>
      <c r="I25" s="104">
        <v>0</v>
      </c>
      <c r="J25" s="104">
        <v>0</v>
      </c>
      <c r="K25" s="104">
        <v>0</v>
      </c>
      <c r="L25" s="104">
        <v>0</v>
      </c>
      <c r="M25" s="104">
        <v>0</v>
      </c>
      <c r="N25" s="104">
        <v>0</v>
      </c>
      <c r="O25" s="105">
        <f t="shared" si="3"/>
        <v>0</v>
      </c>
      <c r="P25" s="77"/>
      <c r="Q25" s="77"/>
      <c r="R25" s="77"/>
    </row>
    <row r="26" spans="1:26" ht="30" customHeight="1" x14ac:dyDescent="0.2">
      <c r="A26" s="93" t="s">
        <v>91</v>
      </c>
      <c r="B26" s="94"/>
      <c r="C26" s="92">
        <f t="shared" ref="C26:N26" si="5">SUM(C22:C25)</f>
        <v>148427.85</v>
      </c>
      <c r="D26" s="92">
        <f t="shared" si="5"/>
        <v>295788.37855937495</v>
      </c>
      <c r="E26" s="92">
        <f t="shared" si="5"/>
        <v>2442192.7085593753</v>
      </c>
      <c r="F26" s="92">
        <f t="shared" si="5"/>
        <v>0</v>
      </c>
      <c r="G26" s="92">
        <f t="shared" si="5"/>
        <v>0</v>
      </c>
      <c r="H26" s="92">
        <f t="shared" si="5"/>
        <v>0</v>
      </c>
      <c r="I26" s="92">
        <f t="shared" si="5"/>
        <v>0</v>
      </c>
      <c r="J26" s="92">
        <f t="shared" si="5"/>
        <v>0</v>
      </c>
      <c r="K26" s="92">
        <f t="shared" si="5"/>
        <v>0</v>
      </c>
      <c r="L26" s="92">
        <f t="shared" si="5"/>
        <v>0</v>
      </c>
      <c r="M26" s="92">
        <f t="shared" si="5"/>
        <v>0</v>
      </c>
      <c r="N26" s="92">
        <f t="shared" si="5"/>
        <v>0</v>
      </c>
      <c r="O26" s="92">
        <f t="shared" si="3"/>
        <v>2886408.9371187501</v>
      </c>
      <c r="P26" s="77"/>
      <c r="Q26" s="77"/>
      <c r="R26" s="77"/>
    </row>
    <row r="27" spans="1:26" ht="12.75" customHeight="1" x14ac:dyDescent="0.2">
      <c r="A27" s="106"/>
      <c r="B27" s="107"/>
      <c r="C27" s="87"/>
      <c r="D27" s="87"/>
      <c r="E27" s="87"/>
      <c r="F27" s="87"/>
      <c r="G27" s="87"/>
      <c r="H27" s="87"/>
      <c r="I27" s="87"/>
      <c r="J27" s="87"/>
      <c r="K27" s="87"/>
      <c r="L27" s="87"/>
      <c r="M27" s="87"/>
      <c r="N27" s="87"/>
      <c r="O27" s="87"/>
      <c r="P27" s="87"/>
      <c r="Q27" s="87"/>
      <c r="R27" s="87"/>
    </row>
    <row r="28" spans="1:26" ht="12.75" customHeight="1" x14ac:dyDescent="0.2">
      <c r="A28" s="106"/>
      <c r="B28" s="107"/>
      <c r="C28" s="87"/>
      <c r="D28" s="87"/>
      <c r="E28" s="87"/>
      <c r="F28" s="87"/>
      <c r="G28" s="87"/>
      <c r="H28" s="87"/>
      <c r="I28" s="87"/>
      <c r="J28" s="87"/>
      <c r="K28" s="87"/>
      <c r="L28" s="87"/>
      <c r="M28" s="87"/>
      <c r="N28" s="87"/>
      <c r="O28" s="87"/>
      <c r="P28" s="87"/>
      <c r="Q28" s="87"/>
      <c r="R28" s="87"/>
    </row>
    <row r="29" spans="1:26" ht="12.75" customHeight="1" x14ac:dyDescent="0.2">
      <c r="A29" s="78"/>
      <c r="B29" s="78"/>
      <c r="C29" s="331" t="s">
        <v>42</v>
      </c>
      <c r="D29" s="332"/>
      <c r="E29" s="332"/>
      <c r="F29" s="332"/>
      <c r="G29" s="332"/>
      <c r="H29" s="332"/>
      <c r="I29" s="332"/>
      <c r="J29" s="332"/>
      <c r="K29" s="332"/>
      <c r="L29" s="332"/>
      <c r="M29" s="332"/>
      <c r="N29" s="332"/>
      <c r="O29" s="327"/>
      <c r="P29" s="108"/>
      <c r="Q29" s="338" t="s">
        <v>43</v>
      </c>
      <c r="R29" s="338" t="s">
        <v>92</v>
      </c>
    </row>
    <row r="30" spans="1:26" ht="30" customHeight="1" x14ac:dyDescent="0.2">
      <c r="A30" s="333">
        <v>1</v>
      </c>
      <c r="B30" s="336" t="s">
        <v>58</v>
      </c>
      <c r="C30" s="79" t="str">
        <f t="shared" ref="C30:N30" si="6">C5</f>
        <v>Mês 10</v>
      </c>
      <c r="D30" s="79" t="str">
        <f t="shared" si="6"/>
        <v>Mês 11</v>
      </c>
      <c r="E30" s="79" t="str">
        <f t="shared" si="6"/>
        <v>Mês 12</v>
      </c>
      <c r="F30" s="79" t="str">
        <f t="shared" si="6"/>
        <v>Mês 13</v>
      </c>
      <c r="G30" s="79" t="str">
        <f t="shared" si="6"/>
        <v>Mês 14</v>
      </c>
      <c r="H30" s="79" t="str">
        <f t="shared" si="6"/>
        <v>Mês 15</v>
      </c>
      <c r="I30" s="79" t="str">
        <f t="shared" si="6"/>
        <v>Mês 16</v>
      </c>
      <c r="J30" s="79" t="str">
        <f t="shared" si="6"/>
        <v>Mês 17</v>
      </c>
      <c r="K30" s="79" t="str">
        <f t="shared" si="6"/>
        <v>Mês 18</v>
      </c>
      <c r="L30" s="79" t="str">
        <f t="shared" si="6"/>
        <v>Mês 19</v>
      </c>
      <c r="M30" s="79" t="str">
        <f t="shared" si="6"/>
        <v>Mês 20</v>
      </c>
      <c r="N30" s="79" t="str">
        <f t="shared" si="6"/>
        <v>Mês 21</v>
      </c>
      <c r="O30" s="337" t="s">
        <v>62</v>
      </c>
      <c r="P30" s="86"/>
      <c r="Q30" s="334"/>
      <c r="R30" s="334"/>
    </row>
    <row r="31" spans="1:26" ht="30" customHeight="1" x14ac:dyDescent="0.2">
      <c r="A31" s="334"/>
      <c r="B31" s="334"/>
      <c r="C31" s="80">
        <f t="shared" ref="C31:N31" si="7">C6</f>
        <v>45292</v>
      </c>
      <c r="D31" s="80">
        <f t="shared" si="7"/>
        <v>45323</v>
      </c>
      <c r="E31" s="80">
        <f t="shared" si="7"/>
        <v>45352</v>
      </c>
      <c r="F31" s="80">
        <f t="shared" si="7"/>
        <v>45383</v>
      </c>
      <c r="G31" s="80">
        <f t="shared" si="7"/>
        <v>45413</v>
      </c>
      <c r="H31" s="80">
        <f t="shared" si="7"/>
        <v>45444</v>
      </c>
      <c r="I31" s="80">
        <f t="shared" si="7"/>
        <v>45474</v>
      </c>
      <c r="J31" s="80">
        <f t="shared" si="7"/>
        <v>45505</v>
      </c>
      <c r="K31" s="80">
        <f t="shared" si="7"/>
        <v>45536</v>
      </c>
      <c r="L31" s="80">
        <f t="shared" si="7"/>
        <v>45566</v>
      </c>
      <c r="M31" s="80">
        <f t="shared" si="7"/>
        <v>45597</v>
      </c>
      <c r="N31" s="80">
        <f t="shared" si="7"/>
        <v>45627</v>
      </c>
      <c r="O31" s="334"/>
      <c r="P31" s="86"/>
      <c r="Q31" s="334"/>
      <c r="R31" s="334"/>
    </row>
    <row r="32" spans="1:26" ht="30" customHeight="1" x14ac:dyDescent="0.2">
      <c r="A32" s="334"/>
      <c r="B32" s="334"/>
      <c r="C32" s="81" t="s">
        <v>63</v>
      </c>
      <c r="D32" s="81" t="s">
        <v>63</v>
      </c>
      <c r="E32" s="81" t="s">
        <v>63</v>
      </c>
      <c r="F32" s="81" t="s">
        <v>63</v>
      </c>
      <c r="G32" s="81" t="s">
        <v>63</v>
      </c>
      <c r="H32" s="81" t="s">
        <v>63</v>
      </c>
      <c r="I32" s="81" t="s">
        <v>63</v>
      </c>
      <c r="J32" s="81" t="s">
        <v>63</v>
      </c>
      <c r="K32" s="81" t="s">
        <v>63</v>
      </c>
      <c r="L32" s="81" t="s">
        <v>63</v>
      </c>
      <c r="M32" s="81" t="s">
        <v>63</v>
      </c>
      <c r="N32" s="81" t="s">
        <v>63</v>
      </c>
      <c r="O32" s="334"/>
      <c r="P32" s="86"/>
      <c r="Q32" s="334"/>
      <c r="R32" s="334"/>
    </row>
    <row r="33" spans="1:26" ht="30" customHeight="1" x14ac:dyDescent="0.2">
      <c r="A33" s="335"/>
      <c r="B33" s="335"/>
      <c r="C33" s="82">
        <f t="shared" ref="C33:N33" si="8">C8</f>
        <v>45322</v>
      </c>
      <c r="D33" s="82">
        <f t="shared" si="8"/>
        <v>45351</v>
      </c>
      <c r="E33" s="82">
        <f t="shared" si="8"/>
        <v>45382</v>
      </c>
      <c r="F33" s="82">
        <f t="shared" si="8"/>
        <v>45412</v>
      </c>
      <c r="G33" s="82">
        <f t="shared" si="8"/>
        <v>45443</v>
      </c>
      <c r="H33" s="82">
        <f t="shared" si="8"/>
        <v>45473</v>
      </c>
      <c r="I33" s="82">
        <f t="shared" si="8"/>
        <v>45504</v>
      </c>
      <c r="J33" s="82">
        <f t="shared" si="8"/>
        <v>45535</v>
      </c>
      <c r="K33" s="82">
        <f t="shared" si="8"/>
        <v>45565</v>
      </c>
      <c r="L33" s="82">
        <f t="shared" si="8"/>
        <v>45596</v>
      </c>
      <c r="M33" s="82">
        <f t="shared" si="8"/>
        <v>45626</v>
      </c>
      <c r="N33" s="82">
        <f t="shared" si="8"/>
        <v>45657</v>
      </c>
      <c r="O33" s="335"/>
      <c r="P33" s="86"/>
      <c r="Q33" s="335"/>
      <c r="R33" s="335"/>
    </row>
    <row r="34" spans="1:26" ht="30" customHeight="1" x14ac:dyDescent="0.2">
      <c r="A34" s="83" t="s">
        <v>64</v>
      </c>
      <c r="B34" s="84" t="s">
        <v>65</v>
      </c>
      <c r="C34" s="85"/>
      <c r="D34" s="85"/>
      <c r="E34" s="85"/>
      <c r="F34" s="85"/>
      <c r="G34" s="85"/>
      <c r="H34" s="85"/>
      <c r="I34" s="85"/>
      <c r="J34" s="85"/>
      <c r="K34" s="85"/>
      <c r="L34" s="85"/>
      <c r="M34" s="85"/>
      <c r="N34" s="85"/>
      <c r="O34" s="85"/>
      <c r="P34" s="85"/>
      <c r="Q34" s="86"/>
      <c r="R34" s="86"/>
    </row>
    <row r="35" spans="1:26" ht="30" customHeight="1" x14ac:dyDescent="0.2">
      <c r="A35" s="83" t="s">
        <v>66</v>
      </c>
      <c r="B35" s="84" t="s">
        <v>67</v>
      </c>
      <c r="C35" s="85">
        <f>'Analítico Cp.'!C11</f>
        <v>0</v>
      </c>
      <c r="D35" s="85">
        <f>'Analítico Cp.'!D11</f>
        <v>2882664.52</v>
      </c>
      <c r="E35" s="85">
        <f>'Analítico Cp.'!E11</f>
        <v>0</v>
      </c>
      <c r="F35" s="85">
        <f>'Analítico Cp.'!F11</f>
        <v>0</v>
      </c>
      <c r="G35" s="85">
        <f>'Analítico Cp.'!G11</f>
        <v>0</v>
      </c>
      <c r="H35" s="85">
        <f>'Analítico Cp.'!H11</f>
        <v>0</v>
      </c>
      <c r="I35" s="85">
        <f>'Analítico Cp.'!I11</f>
        <v>0</v>
      </c>
      <c r="J35" s="85">
        <f>'Analítico Cp.'!J11</f>
        <v>0</v>
      </c>
      <c r="K35" s="85">
        <f>'Analítico Cp.'!K11</f>
        <v>0</v>
      </c>
      <c r="L35" s="85">
        <f>'Analítico Cp.'!L11</f>
        <v>0</v>
      </c>
      <c r="M35" s="85">
        <f>'Analítico Cp.'!M11</f>
        <v>0</v>
      </c>
      <c r="N35" s="85">
        <f>'Analítico Cp.'!N11</f>
        <v>0</v>
      </c>
      <c r="O35" s="87">
        <f t="shared" ref="O35:O39" si="9">SUM(C35:N35)</f>
        <v>2882664.52</v>
      </c>
      <c r="P35" s="85"/>
      <c r="Q35" s="109">
        <f t="shared" ref="Q35:Q39" si="10">IF(O10=0,"-",O35/O10)</f>
        <v>1</v>
      </c>
      <c r="R35" s="85">
        <f t="shared" ref="R35:R39" si="11">O10-O35</f>
        <v>0</v>
      </c>
    </row>
    <row r="36" spans="1:26" ht="30" customHeight="1" x14ac:dyDescent="0.2">
      <c r="A36" s="83" t="s">
        <v>68</v>
      </c>
      <c r="B36" s="84" t="s">
        <v>69</v>
      </c>
      <c r="C36" s="85">
        <f>'Analítico Cp.'!C12</f>
        <v>0</v>
      </c>
      <c r="D36" s="85">
        <f>'Analítico Cp.'!D12</f>
        <v>0</v>
      </c>
      <c r="E36" s="85">
        <f>'Analítico Cp.'!E12</f>
        <v>0</v>
      </c>
      <c r="F36" s="85">
        <f>'Analítico Cp.'!F12</f>
        <v>0</v>
      </c>
      <c r="G36" s="85">
        <f>'Analítico Cp.'!G12</f>
        <v>0</v>
      </c>
      <c r="H36" s="85">
        <f>'Analítico Cp.'!H12</f>
        <v>0</v>
      </c>
      <c r="I36" s="85">
        <f>'Analítico Cp.'!I12</f>
        <v>0</v>
      </c>
      <c r="J36" s="85">
        <f>'Analítico Cp.'!J12</f>
        <v>0</v>
      </c>
      <c r="K36" s="85">
        <f>'Analítico Cp.'!K12</f>
        <v>0</v>
      </c>
      <c r="L36" s="85">
        <f>'Analítico Cp.'!L12</f>
        <v>0</v>
      </c>
      <c r="M36" s="85">
        <f>'Analítico Cp.'!M12</f>
        <v>0</v>
      </c>
      <c r="N36" s="85">
        <f>'Analítico Cp.'!N12</f>
        <v>0</v>
      </c>
      <c r="O36" s="87">
        <f t="shared" si="9"/>
        <v>0</v>
      </c>
      <c r="P36" s="85"/>
      <c r="Q36" s="109" t="str">
        <f t="shared" si="10"/>
        <v>-</v>
      </c>
      <c r="R36" s="85">
        <f t="shared" si="11"/>
        <v>0</v>
      </c>
    </row>
    <row r="37" spans="1:26" ht="30" customHeight="1" x14ac:dyDescent="0.2">
      <c r="A37" s="83" t="s">
        <v>70</v>
      </c>
      <c r="B37" s="84" t="s">
        <v>71</v>
      </c>
      <c r="C37" s="88">
        <f>'Analítico Cp.'!C13</f>
        <v>0</v>
      </c>
      <c r="D37" s="88">
        <f>'Analítico Cp.'!D13</f>
        <v>0</v>
      </c>
      <c r="E37" s="88">
        <f>'Analítico Cp.'!E13</f>
        <v>0</v>
      </c>
      <c r="F37" s="88">
        <f>'Analítico Cp.'!F13</f>
        <v>0</v>
      </c>
      <c r="G37" s="88">
        <f>'Analítico Cp.'!G13</f>
        <v>0</v>
      </c>
      <c r="H37" s="88">
        <f>'Analítico Cp.'!H13</f>
        <v>0</v>
      </c>
      <c r="I37" s="88">
        <f>'Analítico Cp.'!I13</f>
        <v>0</v>
      </c>
      <c r="J37" s="88">
        <f>'Analítico Cp.'!J13</f>
        <v>0</v>
      </c>
      <c r="K37" s="88">
        <f>'Analítico Cp.'!K13</f>
        <v>0</v>
      </c>
      <c r="L37" s="88">
        <f>'Analítico Cp.'!L13</f>
        <v>0</v>
      </c>
      <c r="M37" s="88">
        <f>'Analítico Cp.'!M13</f>
        <v>0</v>
      </c>
      <c r="N37" s="88">
        <f>'Analítico Cp.'!N13</f>
        <v>0</v>
      </c>
      <c r="O37" s="89">
        <f t="shared" si="9"/>
        <v>0</v>
      </c>
      <c r="P37" s="85"/>
      <c r="Q37" s="110" t="str">
        <f t="shared" si="10"/>
        <v>-</v>
      </c>
      <c r="R37" s="88">
        <f t="shared" si="11"/>
        <v>0</v>
      </c>
    </row>
    <row r="38" spans="1:26" ht="30" customHeight="1" x14ac:dyDescent="0.2">
      <c r="A38" s="90" t="s">
        <v>72</v>
      </c>
      <c r="B38" s="91" t="s">
        <v>73</v>
      </c>
      <c r="C38" s="85">
        <f>'Analítico Cp.'!C14</f>
        <v>2489</v>
      </c>
      <c r="D38" s="85">
        <f>'Analítico Cp.'!D14</f>
        <v>1593.8</v>
      </c>
      <c r="E38" s="85">
        <f>'Analítico Cp.'!E14</f>
        <v>13561.58</v>
      </c>
      <c r="F38" s="85">
        <f>'Analítico Cp.'!F14</f>
        <v>0</v>
      </c>
      <c r="G38" s="85">
        <f>'Analítico Cp.'!G14</f>
        <v>0</v>
      </c>
      <c r="H38" s="85">
        <f>'Analítico Cp.'!H14</f>
        <v>0</v>
      </c>
      <c r="I38" s="85">
        <f>'Analítico Cp.'!I14</f>
        <v>0</v>
      </c>
      <c r="J38" s="85">
        <f>'Analítico Cp.'!J14</f>
        <v>0</v>
      </c>
      <c r="K38" s="85">
        <f>'Analítico Cp.'!K14</f>
        <v>0</v>
      </c>
      <c r="L38" s="85">
        <f>'Analítico Cp.'!L14</f>
        <v>0</v>
      </c>
      <c r="M38" s="85">
        <f>'Analítico Cp.'!M14</f>
        <v>0</v>
      </c>
      <c r="N38" s="85">
        <f>'Analítico Cp.'!N14</f>
        <v>0</v>
      </c>
      <c r="O38" s="87">
        <f t="shared" si="9"/>
        <v>17644.38</v>
      </c>
      <c r="P38" s="85"/>
      <c r="Q38" s="109" t="str">
        <f t="shared" si="10"/>
        <v>-</v>
      </c>
      <c r="R38" s="85">
        <f t="shared" si="11"/>
        <v>-17644.38</v>
      </c>
    </row>
    <row r="39" spans="1:26" ht="12" customHeight="1" x14ac:dyDescent="0.2">
      <c r="A39" s="326" t="s">
        <v>74</v>
      </c>
      <c r="B39" s="327"/>
      <c r="C39" s="92">
        <f t="shared" ref="C39:N39" si="12">SUM(C35:C38)</f>
        <v>2489</v>
      </c>
      <c r="D39" s="92">
        <f t="shared" si="12"/>
        <v>2884258.32</v>
      </c>
      <c r="E39" s="92">
        <f t="shared" si="12"/>
        <v>13561.58</v>
      </c>
      <c r="F39" s="92">
        <f t="shared" si="12"/>
        <v>0</v>
      </c>
      <c r="G39" s="92">
        <f t="shared" si="12"/>
        <v>0</v>
      </c>
      <c r="H39" s="92">
        <f t="shared" si="12"/>
        <v>0</v>
      </c>
      <c r="I39" s="92">
        <f t="shared" si="12"/>
        <v>0</v>
      </c>
      <c r="J39" s="92">
        <f t="shared" si="12"/>
        <v>0</v>
      </c>
      <c r="K39" s="92">
        <f t="shared" si="12"/>
        <v>0</v>
      </c>
      <c r="L39" s="92">
        <f t="shared" si="12"/>
        <v>0</v>
      </c>
      <c r="M39" s="92">
        <f t="shared" si="12"/>
        <v>0</v>
      </c>
      <c r="N39" s="92">
        <f t="shared" si="12"/>
        <v>0</v>
      </c>
      <c r="O39" s="92">
        <f t="shared" si="9"/>
        <v>2900308.9</v>
      </c>
      <c r="P39" s="87"/>
      <c r="Q39" s="111">
        <f t="shared" si="10"/>
        <v>1.0061208579345888</v>
      </c>
      <c r="R39" s="92">
        <f t="shared" si="11"/>
        <v>-17644.379999999888</v>
      </c>
    </row>
    <row r="40" spans="1:26" ht="12" customHeight="1" x14ac:dyDescent="0.2">
      <c r="A40" s="93"/>
      <c r="B40" s="94"/>
      <c r="C40" s="95"/>
      <c r="D40" s="95"/>
      <c r="E40" s="95"/>
      <c r="F40" s="95"/>
      <c r="G40" s="95"/>
      <c r="H40" s="95"/>
      <c r="I40" s="95"/>
      <c r="J40" s="95"/>
      <c r="K40" s="95"/>
      <c r="L40" s="95"/>
      <c r="M40" s="95"/>
      <c r="N40" s="95"/>
      <c r="O40" s="95"/>
      <c r="P40" s="112"/>
      <c r="Q40" s="95"/>
      <c r="R40" s="95"/>
    </row>
    <row r="41" spans="1:26" ht="21" customHeight="1" x14ac:dyDescent="0.2">
      <c r="A41" s="96">
        <v>2</v>
      </c>
      <c r="B41" s="97" t="s">
        <v>75</v>
      </c>
      <c r="C41" s="98" t="str">
        <f t="shared" ref="C41:O41" si="13">C30</f>
        <v>Mês 10</v>
      </c>
      <c r="D41" s="98" t="str">
        <f t="shared" si="13"/>
        <v>Mês 11</v>
      </c>
      <c r="E41" s="98" t="str">
        <f t="shared" si="13"/>
        <v>Mês 12</v>
      </c>
      <c r="F41" s="98" t="str">
        <f t="shared" si="13"/>
        <v>Mês 13</v>
      </c>
      <c r="G41" s="98" t="str">
        <f t="shared" si="13"/>
        <v>Mês 14</v>
      </c>
      <c r="H41" s="98" t="str">
        <f t="shared" si="13"/>
        <v>Mês 15</v>
      </c>
      <c r="I41" s="98" t="str">
        <f t="shared" si="13"/>
        <v>Mês 16</v>
      </c>
      <c r="J41" s="98" t="str">
        <f t="shared" si="13"/>
        <v>Mês 17</v>
      </c>
      <c r="K41" s="98" t="str">
        <f t="shared" si="13"/>
        <v>Mês 18</v>
      </c>
      <c r="L41" s="98" t="str">
        <f t="shared" si="13"/>
        <v>Mês 19</v>
      </c>
      <c r="M41" s="98" t="str">
        <f t="shared" si="13"/>
        <v>Mês 20</v>
      </c>
      <c r="N41" s="98" t="str">
        <f t="shared" si="13"/>
        <v>Mês 21</v>
      </c>
      <c r="O41" s="98" t="str">
        <f t="shared" si="13"/>
        <v>TOTAL</v>
      </c>
      <c r="P41" s="113"/>
      <c r="Q41" s="99" t="str">
        <f t="shared" ref="Q41:R41" si="14">Q29</f>
        <v>Realizado
(/) Previsto</v>
      </c>
      <c r="R41" s="99" t="str">
        <f t="shared" si="14"/>
        <v>Previsto
(-) Realizado</v>
      </c>
    </row>
    <row r="42" spans="1:26" ht="30" customHeight="1" x14ac:dyDescent="0.2">
      <c r="A42" s="83" t="s">
        <v>72</v>
      </c>
      <c r="B42" s="84" t="s">
        <v>76</v>
      </c>
      <c r="C42" s="100"/>
      <c r="D42" s="100"/>
      <c r="E42" s="100"/>
      <c r="F42" s="100"/>
      <c r="G42" s="100"/>
      <c r="H42" s="100"/>
      <c r="I42" s="100"/>
      <c r="J42" s="100"/>
      <c r="K42" s="100"/>
      <c r="L42" s="100"/>
      <c r="M42" s="100"/>
      <c r="N42" s="100"/>
      <c r="O42" s="100"/>
      <c r="P42" s="100"/>
      <c r="Q42" s="100"/>
      <c r="R42" s="100"/>
    </row>
    <row r="43" spans="1:26" ht="30" customHeight="1" x14ac:dyDescent="0.2">
      <c r="A43" s="101" t="s">
        <v>77</v>
      </c>
      <c r="B43" s="84" t="s">
        <v>78</v>
      </c>
      <c r="C43" s="85">
        <f>'Analítico Cp.'!C26</f>
        <v>74007.180000000022</v>
      </c>
      <c r="D43" s="85">
        <f>'Analítico Cp.'!D26</f>
        <v>76293.279999999999</v>
      </c>
      <c r="E43" s="85">
        <f>'Analítico Cp.'!E26</f>
        <v>0</v>
      </c>
      <c r="F43" s="85">
        <f>'Analítico Cp.'!F26</f>
        <v>0</v>
      </c>
      <c r="G43" s="85">
        <f>'Analítico Cp.'!G26</f>
        <v>0</v>
      </c>
      <c r="H43" s="85">
        <f>'Analítico Cp.'!H26</f>
        <v>0</v>
      </c>
      <c r="I43" s="85">
        <f>'Analítico Cp.'!I26</f>
        <v>0</v>
      </c>
      <c r="J43" s="85">
        <f>'Analítico Cp.'!J26</f>
        <v>0</v>
      </c>
      <c r="K43" s="85">
        <f>'Analítico Cp.'!K26</f>
        <v>0</v>
      </c>
      <c r="L43" s="85">
        <f>'Analítico Cp.'!L26</f>
        <v>0</v>
      </c>
      <c r="M43" s="85">
        <f>'Analítico Cp.'!M26</f>
        <v>0</v>
      </c>
      <c r="N43" s="85">
        <f>'Analítico Cp.'!N26</f>
        <v>0</v>
      </c>
      <c r="O43" s="87">
        <f t="shared" ref="O43:O50" si="15">SUM(C43:N43)</f>
        <v>150300.46000000002</v>
      </c>
      <c r="P43" s="85"/>
      <c r="Q43" s="109">
        <f t="shared" ref="Q43:Q51" si="16">IF(O18=0,"-",O43/O18)</f>
        <v>0.57591410805728782</v>
      </c>
      <c r="R43" s="85">
        <f t="shared" ref="R43:R51" si="17">O18-O43</f>
        <v>110676.75499999998</v>
      </c>
    </row>
    <row r="44" spans="1:26" ht="30" customHeight="1" x14ac:dyDescent="0.2">
      <c r="A44" s="101" t="s">
        <v>79</v>
      </c>
      <c r="B44" s="84" t="s">
        <v>80</v>
      </c>
      <c r="C44" s="85">
        <f>'Analítico Cp.'!C30</f>
        <v>0</v>
      </c>
      <c r="D44" s="85">
        <f>'Analítico Cp.'!D30</f>
        <v>0</v>
      </c>
      <c r="E44" s="85">
        <f>'Analítico Cp.'!E30</f>
        <v>0</v>
      </c>
      <c r="F44" s="85">
        <f>'Analítico Cp.'!F30</f>
        <v>0</v>
      </c>
      <c r="G44" s="85">
        <f>'Analítico Cp.'!G30</f>
        <v>0</v>
      </c>
      <c r="H44" s="85">
        <f>'Analítico Cp.'!H30</f>
        <v>0</v>
      </c>
      <c r="I44" s="85">
        <f>'Analítico Cp.'!I30</f>
        <v>0</v>
      </c>
      <c r="J44" s="85">
        <f>'Analítico Cp.'!J30</f>
        <v>0</v>
      </c>
      <c r="K44" s="85">
        <f>'Analítico Cp.'!K30</f>
        <v>0</v>
      </c>
      <c r="L44" s="85">
        <f>'Analítico Cp.'!L30</f>
        <v>0</v>
      </c>
      <c r="M44" s="85">
        <f>'Analítico Cp.'!M30</f>
        <v>0</v>
      </c>
      <c r="N44" s="85">
        <f>'Analítico Cp.'!N30</f>
        <v>0</v>
      </c>
      <c r="O44" s="87">
        <f t="shared" si="15"/>
        <v>0</v>
      </c>
      <c r="P44" s="85"/>
      <c r="Q44" s="109" t="str">
        <f t="shared" si="16"/>
        <v>-</v>
      </c>
      <c r="R44" s="85">
        <f t="shared" si="17"/>
        <v>0</v>
      </c>
    </row>
    <row r="45" spans="1:26" ht="30" customHeight="1" x14ac:dyDescent="0.2">
      <c r="A45" s="101" t="s">
        <v>81</v>
      </c>
      <c r="B45" s="84" t="s">
        <v>82</v>
      </c>
      <c r="C45" s="85">
        <f>'Analítico Cp.'!C44</f>
        <v>57008.547375000009</v>
      </c>
      <c r="D45" s="85">
        <f>'Analítico Cp.'!D44</f>
        <v>57008.547375000009</v>
      </c>
      <c r="E45" s="85">
        <f>'Analítico Cp.'!E44</f>
        <v>57008.547375000009</v>
      </c>
      <c r="F45" s="85">
        <f>'Analítico Cp.'!F44</f>
        <v>0</v>
      </c>
      <c r="G45" s="85">
        <f>'Analítico Cp.'!G44</f>
        <v>0</v>
      </c>
      <c r="H45" s="85">
        <f>'Analítico Cp.'!H44</f>
        <v>0</v>
      </c>
      <c r="I45" s="85">
        <f>'Analítico Cp.'!I44</f>
        <v>0</v>
      </c>
      <c r="J45" s="85">
        <f>'Analítico Cp.'!J44</f>
        <v>0</v>
      </c>
      <c r="K45" s="85">
        <f>'Analítico Cp.'!K44</f>
        <v>0</v>
      </c>
      <c r="L45" s="85">
        <f>'Analítico Cp.'!L44</f>
        <v>0</v>
      </c>
      <c r="M45" s="85">
        <f>'Analítico Cp.'!M44</f>
        <v>0</v>
      </c>
      <c r="N45" s="85">
        <f>'Analítico Cp.'!N44</f>
        <v>0</v>
      </c>
      <c r="O45" s="87">
        <f t="shared" si="15"/>
        <v>171025.64212500001</v>
      </c>
      <c r="P45" s="85"/>
      <c r="Q45" s="109">
        <f t="shared" si="16"/>
        <v>0.98360654252758095</v>
      </c>
      <c r="R45" s="85">
        <f t="shared" si="17"/>
        <v>2850.4299937500036</v>
      </c>
    </row>
    <row r="46" spans="1:26" ht="30" customHeight="1" x14ac:dyDescent="0.2">
      <c r="A46" s="101" t="s">
        <v>83</v>
      </c>
      <c r="B46" s="84" t="s">
        <v>84</v>
      </c>
      <c r="C46" s="85">
        <f>'Analítico Cp.'!C53</f>
        <v>3029.4300000000003</v>
      </c>
      <c r="D46" s="85">
        <f>'Analítico Cp.'!D53</f>
        <v>360.57</v>
      </c>
      <c r="E46" s="85">
        <f>'Analítico Cp.'!E53</f>
        <v>1345.6299999999999</v>
      </c>
      <c r="F46" s="85">
        <f>'Analítico Cp.'!F53</f>
        <v>0</v>
      </c>
      <c r="G46" s="85">
        <f>'Analítico Cp.'!G53</f>
        <v>0</v>
      </c>
      <c r="H46" s="85">
        <f>'Analítico Cp.'!H53</f>
        <v>0</v>
      </c>
      <c r="I46" s="85">
        <f>'Analítico Cp.'!I53</f>
        <v>0</v>
      </c>
      <c r="J46" s="85">
        <f>'Analítico Cp.'!J53</f>
        <v>0</v>
      </c>
      <c r="K46" s="85">
        <f>'Analítico Cp.'!K53</f>
        <v>0</v>
      </c>
      <c r="L46" s="85">
        <f>'Analítico Cp.'!L53</f>
        <v>0</v>
      </c>
      <c r="M46" s="85">
        <f>'Analítico Cp.'!M53</f>
        <v>0</v>
      </c>
      <c r="N46" s="85">
        <f>'Analítico Cp.'!N53</f>
        <v>0</v>
      </c>
      <c r="O46" s="87">
        <f t="shared" si="15"/>
        <v>4735.63</v>
      </c>
      <c r="P46" s="85"/>
      <c r="Q46" s="109">
        <f t="shared" si="16"/>
        <v>4.2663333333333338</v>
      </c>
      <c r="R46" s="85">
        <f t="shared" si="17"/>
        <v>-3625.63</v>
      </c>
    </row>
    <row r="47" spans="1:26" ht="30" customHeight="1" x14ac:dyDescent="0.2">
      <c r="A47" s="328" t="s">
        <v>85</v>
      </c>
      <c r="B47" s="329"/>
      <c r="C47" s="103">
        <f t="shared" ref="C47:N47" si="18">SUM(C43:C46)</f>
        <v>134045.15737500004</v>
      </c>
      <c r="D47" s="103">
        <f t="shared" si="18"/>
        <v>133662.397375</v>
      </c>
      <c r="E47" s="103">
        <f t="shared" si="18"/>
        <v>58354.177375000007</v>
      </c>
      <c r="F47" s="103">
        <f t="shared" si="18"/>
        <v>0</v>
      </c>
      <c r="G47" s="103">
        <f t="shared" si="18"/>
        <v>0</v>
      </c>
      <c r="H47" s="103">
        <f t="shared" si="18"/>
        <v>0</v>
      </c>
      <c r="I47" s="103">
        <f t="shared" si="18"/>
        <v>0</v>
      </c>
      <c r="J47" s="103">
        <f t="shared" si="18"/>
        <v>0</v>
      </c>
      <c r="K47" s="103">
        <f t="shared" si="18"/>
        <v>0</v>
      </c>
      <c r="L47" s="103">
        <f t="shared" si="18"/>
        <v>0</v>
      </c>
      <c r="M47" s="103">
        <f t="shared" si="18"/>
        <v>0</v>
      </c>
      <c r="N47" s="103">
        <f t="shared" si="18"/>
        <v>0</v>
      </c>
      <c r="O47" s="103">
        <f t="shared" si="15"/>
        <v>326061.73212500004</v>
      </c>
      <c r="P47" s="87"/>
      <c r="Q47" s="114">
        <f t="shared" si="16"/>
        <v>0.74791098645007148</v>
      </c>
      <c r="R47" s="103">
        <f t="shared" si="17"/>
        <v>109901.55499374995</v>
      </c>
    </row>
    <row r="48" spans="1:26" ht="30" customHeight="1" x14ac:dyDescent="0.2">
      <c r="A48" s="83" t="s">
        <v>86</v>
      </c>
      <c r="B48" s="84" t="s">
        <v>87</v>
      </c>
      <c r="C48" s="85">
        <f>'Analítico Cp.'!C125</f>
        <v>9787.32</v>
      </c>
      <c r="D48" s="85">
        <f>'Analítico Cp.'!D125</f>
        <v>11160</v>
      </c>
      <c r="E48" s="85">
        <f>'Analítico Cp.'!E125</f>
        <v>885994.07</v>
      </c>
      <c r="F48" s="85">
        <f>'Analítico Cp.'!F125</f>
        <v>0</v>
      </c>
      <c r="G48" s="85">
        <f>'Analítico Cp.'!G125</f>
        <v>0</v>
      </c>
      <c r="H48" s="85">
        <f>'Analítico Cp.'!H125</f>
        <v>0</v>
      </c>
      <c r="I48" s="85">
        <f>'Analítico Cp.'!I125</f>
        <v>0</v>
      </c>
      <c r="J48" s="85">
        <f>'Analítico Cp.'!J125</f>
        <v>0</v>
      </c>
      <c r="K48" s="85">
        <f>'Analítico Cp.'!K125</f>
        <v>0</v>
      </c>
      <c r="L48" s="85">
        <f>'Analítico Cp.'!L125</f>
        <v>0</v>
      </c>
      <c r="M48" s="85">
        <f>'Analítico Cp.'!M125</f>
        <v>0</v>
      </c>
      <c r="N48" s="85">
        <f>'Analítico Cp.'!N125</f>
        <v>0</v>
      </c>
      <c r="O48" s="87">
        <f t="shared" si="15"/>
        <v>906941.3899999999</v>
      </c>
      <c r="P48" s="85"/>
      <c r="Q48" s="109">
        <f t="shared" si="16"/>
        <v>0.37011283641406195</v>
      </c>
      <c r="R48" s="85">
        <f t="shared" si="17"/>
        <v>1543504.2600000005</v>
      </c>
    </row>
    <row r="49" spans="1:26" ht="30" customHeight="1" x14ac:dyDescent="0.2">
      <c r="A49" s="83" t="s">
        <v>88</v>
      </c>
      <c r="B49" s="84" t="s">
        <v>89</v>
      </c>
      <c r="C49" s="85">
        <f>'Analítico Cp.'!C140</f>
        <v>0</v>
      </c>
      <c r="D49" s="85">
        <f>'Analítico Cp.'!D140</f>
        <v>0</v>
      </c>
      <c r="E49" s="85">
        <f>'Analítico Cp.'!E140</f>
        <v>0</v>
      </c>
      <c r="F49" s="85">
        <f>'Analítico Cp.'!F140</f>
        <v>0</v>
      </c>
      <c r="G49" s="85">
        <f>'Analítico Cp.'!G140</f>
        <v>0</v>
      </c>
      <c r="H49" s="85">
        <f>'Analítico Cp.'!H140</f>
        <v>0</v>
      </c>
      <c r="I49" s="85">
        <f>'Analítico Cp.'!I140</f>
        <v>0</v>
      </c>
      <c r="J49" s="85">
        <f>'Analítico Cp.'!J140</f>
        <v>0</v>
      </c>
      <c r="K49" s="85">
        <f>'Analítico Cp.'!K140</f>
        <v>0</v>
      </c>
      <c r="L49" s="85">
        <f>'Analítico Cp.'!L140</f>
        <v>0</v>
      </c>
      <c r="M49" s="85">
        <f>'Analítico Cp.'!M140</f>
        <v>0</v>
      </c>
      <c r="N49" s="85">
        <f>'Analítico Cp.'!N140</f>
        <v>0</v>
      </c>
      <c r="O49" s="87">
        <f t="shared" si="15"/>
        <v>0</v>
      </c>
      <c r="P49" s="85"/>
      <c r="Q49" s="109" t="str">
        <f t="shared" si="16"/>
        <v>-</v>
      </c>
      <c r="R49" s="85">
        <f t="shared" si="17"/>
        <v>0</v>
      </c>
    </row>
    <row r="50" spans="1:26" ht="30" customHeight="1" x14ac:dyDescent="0.2">
      <c r="A50" s="90" t="s">
        <v>90</v>
      </c>
      <c r="B50" s="91" t="s">
        <v>32</v>
      </c>
      <c r="C50" s="104">
        <f>'Analítico Cp.'!C141</f>
        <v>2489</v>
      </c>
      <c r="D50" s="104">
        <f>'Analítico Cp.'!D141</f>
        <v>1593.8</v>
      </c>
      <c r="E50" s="104">
        <f>'Analítico Cp.'!E141</f>
        <v>0</v>
      </c>
      <c r="F50" s="104">
        <f>'Analítico Cp.'!F141</f>
        <v>0</v>
      </c>
      <c r="G50" s="104">
        <f>'Analítico Cp.'!G141</f>
        <v>0</v>
      </c>
      <c r="H50" s="104">
        <f>'Analítico Cp.'!H141</f>
        <v>0</v>
      </c>
      <c r="I50" s="104">
        <f>'Analítico Cp.'!I141</f>
        <v>0</v>
      </c>
      <c r="J50" s="104">
        <f>'Analítico Cp.'!J141</f>
        <v>0</v>
      </c>
      <c r="K50" s="104">
        <f>'Analítico Cp.'!K141</f>
        <v>0</v>
      </c>
      <c r="L50" s="104">
        <f>'Analítico Cp.'!L141</f>
        <v>0</v>
      </c>
      <c r="M50" s="104">
        <f>'Analítico Cp.'!M141</f>
        <v>0</v>
      </c>
      <c r="N50" s="104">
        <f>'Analítico Cp.'!N141</f>
        <v>0</v>
      </c>
      <c r="O50" s="105">
        <f t="shared" si="15"/>
        <v>4082.8</v>
      </c>
      <c r="P50" s="85"/>
      <c r="Q50" s="115" t="str">
        <f t="shared" si="16"/>
        <v>-</v>
      </c>
      <c r="R50" s="104">
        <f t="shared" si="17"/>
        <v>-4082.8</v>
      </c>
    </row>
    <row r="51" spans="1:26" ht="30" customHeight="1" x14ac:dyDescent="0.2">
      <c r="A51" s="93" t="s">
        <v>91</v>
      </c>
      <c r="B51" s="94"/>
      <c r="C51" s="92">
        <f t="shared" ref="C51:O51" si="19">SUM(C47:C50)</f>
        <v>146321.47737500005</v>
      </c>
      <c r="D51" s="92">
        <f t="shared" si="19"/>
        <v>146416.19737499999</v>
      </c>
      <c r="E51" s="92">
        <f t="shared" si="19"/>
        <v>944348.24737499992</v>
      </c>
      <c r="F51" s="92">
        <f t="shared" si="19"/>
        <v>0</v>
      </c>
      <c r="G51" s="92">
        <f t="shared" si="19"/>
        <v>0</v>
      </c>
      <c r="H51" s="92">
        <f t="shared" si="19"/>
        <v>0</v>
      </c>
      <c r="I51" s="92">
        <f t="shared" si="19"/>
        <v>0</v>
      </c>
      <c r="J51" s="92">
        <f t="shared" si="19"/>
        <v>0</v>
      </c>
      <c r="K51" s="92">
        <f t="shared" si="19"/>
        <v>0</v>
      </c>
      <c r="L51" s="92">
        <f t="shared" si="19"/>
        <v>0</v>
      </c>
      <c r="M51" s="92">
        <f t="shared" si="19"/>
        <v>0</v>
      </c>
      <c r="N51" s="92">
        <f t="shared" si="19"/>
        <v>0</v>
      </c>
      <c r="O51" s="92">
        <f t="shared" si="19"/>
        <v>1237085.922125</v>
      </c>
      <c r="P51" s="87"/>
      <c r="Q51" s="111">
        <f t="shared" si="16"/>
        <v>0.42858997081677375</v>
      </c>
      <c r="R51" s="92">
        <f t="shared" si="17"/>
        <v>1649323.01499375</v>
      </c>
    </row>
  </sheetData>
  <mergeCells count="17">
    <mergeCell ref="B30:B33"/>
    <mergeCell ref="A39:B39"/>
    <mergeCell ref="A47:B47"/>
    <mergeCell ref="A14:B14"/>
    <mergeCell ref="A22:B22"/>
    <mergeCell ref="A1:R1"/>
    <mergeCell ref="A2:R2"/>
    <mergeCell ref="A3:R3"/>
    <mergeCell ref="C4:O4"/>
    <mergeCell ref="A5:A8"/>
    <mergeCell ref="B5:B8"/>
    <mergeCell ref="O5:O8"/>
    <mergeCell ref="C29:O29"/>
    <mergeCell ref="Q29:Q33"/>
    <mergeCell ref="R29:R33"/>
    <mergeCell ref="A30:A33"/>
    <mergeCell ref="O30:O33"/>
  </mergeCells>
  <phoneticPr fontId="26" type="noConversion"/>
  <pageMargins left="0.25" right="0.25" top="0.75" bottom="0.75" header="0" footer="0"/>
  <pageSetup paperSize="9" pageOrder="overThenDown" orientation="landscape" r:id="rId1"/>
  <rowBreaks count="1" manualBreakCount="1">
    <brk id="26" man="1"/>
  </rowBreaks>
  <colBreaks count="1" manualBreakCount="1">
    <brk id="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2D69B"/>
    <pageSetUpPr fitToPage="1"/>
  </sheetPr>
  <dimension ref="A1:Z1000"/>
  <sheetViews>
    <sheetView showGridLines="0" workbookViewId="0">
      <pane ySplit="8" topLeftCell="A139" activePane="bottomLeft" state="frozen"/>
      <selection pane="bottomLeft" activeCell="A2" sqref="A2:P143"/>
    </sheetView>
  </sheetViews>
  <sheetFormatPr defaultColWidth="12.5703125" defaultRowHeight="15" customHeight="1" x14ac:dyDescent="0.2"/>
  <cols>
    <col min="1" max="1" width="6" customWidth="1"/>
    <col min="2" max="2" width="25.7109375" customWidth="1"/>
    <col min="3" max="5" width="14.42578125" customWidth="1"/>
    <col min="6" max="14" width="14.42578125" hidden="1" customWidth="1"/>
    <col min="15" max="15" width="15.5703125" customWidth="1"/>
    <col min="16" max="16" width="9.140625" customWidth="1"/>
    <col min="17" max="26" width="8.5703125" customWidth="1"/>
  </cols>
  <sheetData>
    <row r="1" spans="1:26" ht="12.75" hidden="1" customHeight="1" x14ac:dyDescent="0.2">
      <c r="A1" s="118"/>
      <c r="B1" s="119" t="s">
        <v>93</v>
      </c>
      <c r="C1" s="120">
        <v>1</v>
      </c>
      <c r="D1" s="120">
        <v>2</v>
      </c>
      <c r="E1" s="120">
        <v>3</v>
      </c>
      <c r="F1" s="120">
        <v>4</v>
      </c>
      <c r="G1" s="120">
        <v>5</v>
      </c>
      <c r="H1" s="120">
        <v>6</v>
      </c>
      <c r="I1" s="120">
        <v>7</v>
      </c>
      <c r="J1" s="120">
        <v>8</v>
      </c>
      <c r="K1" s="120">
        <v>9</v>
      </c>
      <c r="L1" s="120">
        <v>10</v>
      </c>
      <c r="M1" s="120">
        <v>11</v>
      </c>
      <c r="N1" s="120">
        <v>12</v>
      </c>
      <c r="O1" s="118"/>
      <c r="P1" s="17"/>
    </row>
    <row r="2" spans="1:26" ht="54" customHeight="1" x14ac:dyDescent="0.2">
      <c r="A2" s="316" t="str">
        <f>Capa!A1</f>
        <v>Termo de Parceria nº 052/2023 celebrado entre o Secretaria de Estado de Desenvolvimento Social e a Federação de Esportes Estudantis de Minas Gerais com interveniência da Secretaria de Estado de Educação</v>
      </c>
      <c r="B2" s="313"/>
      <c r="C2" s="313"/>
      <c r="D2" s="313"/>
      <c r="E2" s="313"/>
      <c r="F2" s="313"/>
      <c r="G2" s="313"/>
      <c r="H2" s="313"/>
      <c r="I2" s="313"/>
      <c r="J2" s="313"/>
      <c r="K2" s="313"/>
      <c r="L2" s="313"/>
      <c r="M2" s="313"/>
      <c r="N2" s="313"/>
      <c r="O2" s="313"/>
      <c r="P2" s="314"/>
    </row>
    <row r="3" spans="1:26" ht="21.75" customHeight="1" x14ac:dyDescent="0.2">
      <c r="A3" s="316" t="str">
        <f>Capa!A5</f>
        <v>Relatório Financeiro 2024</v>
      </c>
      <c r="B3" s="313"/>
      <c r="C3" s="313"/>
      <c r="D3" s="313"/>
      <c r="E3" s="313"/>
      <c r="F3" s="313"/>
      <c r="G3" s="313"/>
      <c r="H3" s="313"/>
      <c r="I3" s="313"/>
      <c r="J3" s="313"/>
      <c r="K3" s="313"/>
      <c r="L3" s="313"/>
      <c r="M3" s="313"/>
      <c r="N3" s="313"/>
      <c r="O3" s="313"/>
      <c r="P3" s="314"/>
    </row>
    <row r="4" spans="1:26" ht="21" customHeight="1" x14ac:dyDescent="0.2">
      <c r="A4" s="339" t="s">
        <v>94</v>
      </c>
      <c r="B4" s="340"/>
      <c r="C4" s="340"/>
      <c r="D4" s="340"/>
      <c r="E4" s="340"/>
      <c r="F4" s="340"/>
      <c r="G4" s="340"/>
      <c r="H4" s="340"/>
      <c r="I4" s="340"/>
      <c r="J4" s="340"/>
      <c r="K4" s="340"/>
      <c r="L4" s="340"/>
      <c r="M4" s="340"/>
      <c r="N4" s="340"/>
      <c r="O4" s="340"/>
      <c r="P4" s="341"/>
    </row>
    <row r="5" spans="1:26" ht="12.75" customHeight="1" x14ac:dyDescent="0.2">
      <c r="A5" s="121"/>
      <c r="B5" s="121"/>
      <c r="C5" s="122" t="str">
        <f>Comparativo!C5</f>
        <v>Mês 10</v>
      </c>
      <c r="D5" s="122" t="str">
        <f>Comparativo!D5</f>
        <v>Mês 11</v>
      </c>
      <c r="E5" s="122" t="str">
        <f>Comparativo!E5</f>
        <v>Mês 12</v>
      </c>
      <c r="F5" s="122" t="str">
        <f>Comparativo!F5</f>
        <v>Mês 13</v>
      </c>
      <c r="G5" s="122" t="str">
        <f>Comparativo!G5</f>
        <v>Mês 14</v>
      </c>
      <c r="H5" s="122" t="str">
        <f>Comparativo!H5</f>
        <v>Mês 15</v>
      </c>
      <c r="I5" s="122" t="str">
        <f>Comparativo!I5</f>
        <v>Mês 16</v>
      </c>
      <c r="J5" s="122" t="str">
        <f>Comparativo!J5</f>
        <v>Mês 17</v>
      </c>
      <c r="K5" s="122" t="str">
        <f>Comparativo!K5</f>
        <v>Mês 18</v>
      </c>
      <c r="L5" s="122" t="str">
        <f>Comparativo!L5</f>
        <v>Mês 19</v>
      </c>
      <c r="M5" s="122" t="str">
        <f>Comparativo!M5</f>
        <v>Mês 20</v>
      </c>
      <c r="N5" s="122" t="str">
        <f>Comparativo!N5</f>
        <v>Mês 21</v>
      </c>
      <c r="O5" s="342" t="s">
        <v>62</v>
      </c>
      <c r="P5" s="343" t="s">
        <v>95</v>
      </c>
    </row>
    <row r="6" spans="1:26" ht="12.75" customHeight="1" x14ac:dyDescent="0.2">
      <c r="A6" s="18"/>
      <c r="B6" s="18"/>
      <c r="C6" s="123">
        <f>Comparativo!C6</f>
        <v>45292</v>
      </c>
      <c r="D6" s="123">
        <f>Comparativo!D6</f>
        <v>45323</v>
      </c>
      <c r="E6" s="123">
        <f>Comparativo!E6</f>
        <v>45352</v>
      </c>
      <c r="F6" s="123">
        <f>Comparativo!F6</f>
        <v>45383</v>
      </c>
      <c r="G6" s="123">
        <f>Comparativo!G6</f>
        <v>45413</v>
      </c>
      <c r="H6" s="123">
        <f>Comparativo!H6</f>
        <v>45444</v>
      </c>
      <c r="I6" s="123">
        <v>45200</v>
      </c>
      <c r="J6" s="123">
        <v>45231</v>
      </c>
      <c r="K6" s="123">
        <f>Comparativo!K6</f>
        <v>45536</v>
      </c>
      <c r="L6" s="123">
        <f>Comparativo!L6</f>
        <v>45566</v>
      </c>
      <c r="M6" s="123">
        <f>Comparativo!M6</f>
        <v>45597</v>
      </c>
      <c r="N6" s="123">
        <f>Comparativo!N6</f>
        <v>45627</v>
      </c>
      <c r="O6" s="334"/>
      <c r="P6" s="334"/>
    </row>
    <row r="7" spans="1:26" ht="12.75" customHeight="1" x14ac:dyDescent="0.2">
      <c r="A7" s="18"/>
      <c r="B7" s="18"/>
      <c r="C7" s="124" t="s">
        <v>63</v>
      </c>
      <c r="D7" s="124" t="s">
        <v>63</v>
      </c>
      <c r="E7" s="124" t="s">
        <v>63</v>
      </c>
      <c r="F7" s="124" t="s">
        <v>63</v>
      </c>
      <c r="G7" s="124" t="s">
        <v>63</v>
      </c>
      <c r="H7" s="124" t="s">
        <v>63</v>
      </c>
      <c r="I7" s="124" t="s">
        <v>63</v>
      </c>
      <c r="J7" s="124" t="s">
        <v>63</v>
      </c>
      <c r="K7" s="124" t="s">
        <v>63</v>
      </c>
      <c r="L7" s="124" t="s">
        <v>63</v>
      </c>
      <c r="M7" s="124" t="s">
        <v>63</v>
      </c>
      <c r="N7" s="124" t="s">
        <v>63</v>
      </c>
      <c r="O7" s="334"/>
      <c r="P7" s="334"/>
    </row>
    <row r="8" spans="1:26" ht="12.75" customHeight="1" x14ac:dyDescent="0.2">
      <c r="A8" s="125"/>
      <c r="B8" s="125"/>
      <c r="C8" s="126">
        <f>Comparativo!C8</f>
        <v>45322</v>
      </c>
      <c r="D8" s="126">
        <f>Comparativo!D8</f>
        <v>45351</v>
      </c>
      <c r="E8" s="126">
        <f>Comparativo!E8</f>
        <v>45382</v>
      </c>
      <c r="F8" s="126">
        <f>Comparativo!F8</f>
        <v>45412</v>
      </c>
      <c r="G8" s="126">
        <f>Comparativo!G8</f>
        <v>45443</v>
      </c>
      <c r="H8" s="126">
        <f>Comparativo!H8</f>
        <v>45473</v>
      </c>
      <c r="I8" s="126" t="s">
        <v>96</v>
      </c>
      <c r="J8" s="126">
        <v>45260</v>
      </c>
      <c r="K8" s="126">
        <f>Comparativo!K8</f>
        <v>45565</v>
      </c>
      <c r="L8" s="126">
        <f>Comparativo!L8</f>
        <v>45596</v>
      </c>
      <c r="M8" s="126">
        <f>Comparativo!M8</f>
        <v>45626</v>
      </c>
      <c r="N8" s="126">
        <f>Comparativo!N8</f>
        <v>45657</v>
      </c>
      <c r="O8" s="335"/>
      <c r="P8" s="335"/>
    </row>
    <row r="9" spans="1:26" ht="23.25" customHeight="1" x14ac:dyDescent="0.2">
      <c r="A9" s="127">
        <v>1</v>
      </c>
      <c r="B9" s="127" t="s">
        <v>58</v>
      </c>
      <c r="C9" s="128"/>
      <c r="D9" s="128"/>
      <c r="E9" s="128"/>
      <c r="F9" s="128"/>
      <c r="G9" s="128"/>
      <c r="H9" s="128"/>
      <c r="I9" s="128"/>
      <c r="J9" s="128"/>
      <c r="K9" s="128"/>
      <c r="L9" s="128"/>
      <c r="M9" s="128"/>
      <c r="N9" s="128"/>
      <c r="O9" s="128"/>
      <c r="P9" s="129"/>
    </row>
    <row r="10" spans="1:26" ht="23.25" customHeight="1" x14ac:dyDescent="0.2">
      <c r="A10" s="130" t="s">
        <v>64</v>
      </c>
      <c r="B10" s="130" t="s">
        <v>65</v>
      </c>
      <c r="C10" s="131"/>
      <c r="D10" s="131"/>
      <c r="E10" s="131"/>
      <c r="F10" s="131"/>
      <c r="G10" s="131"/>
      <c r="H10" s="131"/>
      <c r="I10" s="131"/>
      <c r="J10" s="131"/>
      <c r="K10" s="131"/>
      <c r="L10" s="131"/>
      <c r="M10" s="131"/>
      <c r="N10" s="131"/>
      <c r="O10" s="131"/>
      <c r="P10" s="132"/>
    </row>
    <row r="11" spans="1:26" ht="23.25" customHeight="1" x14ac:dyDescent="0.2">
      <c r="A11" s="133" t="s">
        <v>66</v>
      </c>
      <c r="B11" s="84" t="s">
        <v>67</v>
      </c>
      <c r="C11" s="134">
        <f>SUMPRODUCT(-(Diário!$E$5:$E$2005='Analítico Cp.'!$B11),-(Diário!$P$5:$P$2005=C$1),(Diário!$F$5:$F$2005))+SUMPRODUCT(-(Comprometidos!$D$5:$D$261='Analítico Cp.'!$B11),-(Comprometidos!$J$5:$J$261=C$1),(Comprometidos!$F$5:$F$261))</f>
        <v>0</v>
      </c>
      <c r="D11" s="134">
        <f>SUMPRODUCT(-(Diário!$E$5:$E$2005='Analítico Cp.'!$B11),-(Diário!$P$5:$P$2005=D$1),(Diário!$F$5:$F$2005))+SUMPRODUCT(-(Comprometidos!$D$5:$D$261='Analítico Cp.'!$B11),-(Comprometidos!$J$5:$J$261=D$1),(Comprometidos!$F$5:$F$261))</f>
        <v>2882664.52</v>
      </c>
      <c r="E11" s="134">
        <f>SUMPRODUCT(-(Diário!$E$5:$E$2005='Analítico Cp.'!$B11),-(Diário!$P$5:$P$2005=E$1),(Diário!$F$5:$F$2005))+SUMPRODUCT(-(Comprometidos!$D$5:$D$261='Analítico Cp.'!$B11),-(Comprometidos!$J$5:$J$261=E$1),(Comprometidos!$F$5:$F$261))</f>
        <v>0</v>
      </c>
      <c r="F11" s="134">
        <f>SUMPRODUCT(-(Diário!$E$5:$E$2005='Analítico Cp.'!$B11),-(Diário!$P$5:$P$2005=F$1),(Diário!$F$5:$F$2005))+SUMPRODUCT(-(Comprometidos!$D$5:$D$261='Analítico Cp.'!$B11),-(Comprometidos!$J$5:$J$261=F$1),(Comprometidos!$F$5:$F$261))</f>
        <v>0</v>
      </c>
      <c r="G11" s="134">
        <f>SUMPRODUCT(-(Diário!$E$5:$E$2005='Analítico Cp.'!$B11),-(Diário!$P$5:$P$2005=G$1),(Diário!$F$5:$F$2005))+SUMPRODUCT(-(Comprometidos!$D$5:$D$261='Analítico Cp.'!$B11),-(Comprometidos!$J$5:$J$261=G$1),(Comprometidos!$F$5:$F$261))</f>
        <v>0</v>
      </c>
      <c r="H11" s="134">
        <f>SUMPRODUCT(-(Diário!$E$5:$E$2005='Analítico Cp.'!$B11),-(Diário!$P$5:$P$2005=H$1),(Diário!$F$5:$F$2005))+SUMPRODUCT(-(Comprometidos!$D$5:$D$261='Analítico Cp.'!$B11),-(Comprometidos!$J$5:$J$261=H$1),(Comprometidos!$F$5:$F$261))</f>
        <v>0</v>
      </c>
      <c r="I11" s="134">
        <f>SUMPRODUCT(-(Diário!$E$5:$E$2005='Analítico Cp.'!$B11),-(Diário!$P$5:$P$2005=I$1),(Diário!$F$5:$F$2005))+SUMPRODUCT(-(Comprometidos!$D$5:$D$261='Analítico Cp.'!$B11),-(Comprometidos!$J$5:$J$261=I$1),(Comprometidos!$F$5:$F$261))</f>
        <v>0</v>
      </c>
      <c r="J11" s="134">
        <f>SUMPRODUCT(-(Diário!$E$5:$E$2005='Analítico Cp.'!$B11),-(Diário!$P$5:$P$2005=J$1),(Diário!$F$5:$F$2005))+SUMPRODUCT(-(Comprometidos!$D$5:$D$261='Analítico Cp.'!$B11),-(Comprometidos!$J$5:$J$261=J$1),(Comprometidos!$F$5:$F$261))</f>
        <v>0</v>
      </c>
      <c r="K11" s="134">
        <f>SUMPRODUCT(-(Diário!$E$5:$E$2005='Analítico Cp.'!$B11),-(Diário!$P$5:$P$2005=K$1),(Diário!$F$5:$F$2005))+SUMPRODUCT(-(Comprometidos!$D$5:$D$261='Analítico Cp.'!$B11),-(Comprometidos!$J$5:$J$261=K$1),(Comprometidos!$F$5:$F$261))</f>
        <v>0</v>
      </c>
      <c r="L11" s="134">
        <f>SUMPRODUCT(-(Diário!$E$5:$E$2005='Analítico Cp.'!$B11),-(Diário!$P$5:$P$2005=L$1),(Diário!$F$5:$F$2005))+SUMPRODUCT(-(Comprometidos!$D$5:$D$261='Analítico Cp.'!$B11),-(Comprometidos!$J$5:$J$261=L$1),(Comprometidos!$F$5:$F$261))</f>
        <v>0</v>
      </c>
      <c r="M11" s="134">
        <f>SUMPRODUCT(-(Diário!$E$5:$E$2005='Analítico Cp.'!$B11),-(Diário!$P$5:$P$2005=M$1),(Diário!$F$5:$F$2005))+SUMPRODUCT(-(Comprometidos!$D$5:$D$261='Analítico Cp.'!$B11),-(Comprometidos!$J$5:$J$261=M$1),(Comprometidos!$F$5:$F$261))</f>
        <v>0</v>
      </c>
      <c r="N11" s="134">
        <f>SUMPRODUCT(-(Diário!$E$5:$E$2005='Analítico Cp.'!$B11),-(Diário!$P$5:$P$2005=N$1),(Diário!$F$5:$F$2005))+SUMPRODUCT(-(Comprometidos!$D$5:$D$261='Analítico Cp.'!$B11),-(Comprometidos!$J$5:$J$261=N$1),(Comprometidos!$F$5:$F$261))</f>
        <v>0</v>
      </c>
      <c r="O11" s="135">
        <f t="shared" ref="O11:O14" si="0">SUM(C11:N11)</f>
        <v>2882664.52</v>
      </c>
      <c r="P11" s="136">
        <f t="shared" ref="P11:P15" si="1">IF($O$15=0,0,O11/$O$15)</f>
        <v>0.99391637904500452</v>
      </c>
    </row>
    <row r="12" spans="1:26" ht="23.25" customHeight="1" x14ac:dyDescent="0.2">
      <c r="A12" s="133" t="s">
        <v>68</v>
      </c>
      <c r="B12" s="84" t="s">
        <v>69</v>
      </c>
      <c r="C12" s="134">
        <f>SUMPRODUCT(-(Diário!$E$5:$E$2005='Analítico Cp.'!$B12),-(Diário!$P$5:$P$2005=C$1),(Diário!$F$5:$F$2005))+SUMPRODUCT(-(Comprometidos!$D$5:$D$261='Analítico Cp.'!$B12),-(Comprometidos!$J$5:$J$261=C$1),(Comprometidos!$F$5:$F$261))</f>
        <v>0</v>
      </c>
      <c r="D12" s="134">
        <f>SUMPRODUCT(-(Diário!$E$5:$E$2005='Analítico Cp.'!$B12),-(Diário!$P$5:$P$2005=D$1),(Diário!$F$5:$F$2005))+SUMPRODUCT(-(Comprometidos!$D$5:$D$261='Analítico Cp.'!$B12),-(Comprometidos!$J$5:$J$261=D$1),(Comprometidos!$F$5:$F$261))</f>
        <v>0</v>
      </c>
      <c r="E12" s="134">
        <f>SUMPRODUCT(-(Diário!$E$5:$E$2005='Analítico Cp.'!$B12),-(Diário!$P$5:$P$2005=E$1),(Diário!$F$5:$F$2005))+SUMPRODUCT(-(Comprometidos!$D$5:$D$261='Analítico Cp.'!$B12),-(Comprometidos!$J$5:$J$261=E$1),(Comprometidos!$F$5:$F$261))</f>
        <v>0</v>
      </c>
      <c r="F12" s="134">
        <f>SUMPRODUCT(-(Diário!$E$5:$E$2005='Analítico Cp.'!$B12),-(Diário!$P$5:$P$2005=F$1),(Diário!$F$5:$F$2005))+SUMPRODUCT(-(Comprometidos!$D$5:$D$261='Analítico Cp.'!$B12),-(Comprometidos!$J$5:$J$261=F$1),(Comprometidos!$F$5:$F$261))</f>
        <v>0</v>
      </c>
      <c r="G12" s="134">
        <f>SUMPRODUCT(-(Diário!$E$5:$E$2005='Analítico Cp.'!$B12),-(Diário!$P$5:$P$2005=G$1),(Diário!$F$5:$F$2005))+SUMPRODUCT(-(Comprometidos!$D$5:$D$261='Analítico Cp.'!$B12),-(Comprometidos!$J$5:$J$261=G$1),(Comprometidos!$F$5:$F$261))</f>
        <v>0</v>
      </c>
      <c r="H12" s="134">
        <f>SUMPRODUCT(-(Diário!$E$5:$E$2005='Analítico Cp.'!$B12),-(Diário!$P$5:$P$2005=H$1),(Diário!$F$5:$F$2005))+SUMPRODUCT(-(Comprometidos!$D$5:$D$261='Analítico Cp.'!$B12),-(Comprometidos!$J$5:$J$261=H$1),(Comprometidos!$F$5:$F$261))</f>
        <v>0</v>
      </c>
      <c r="I12" s="134">
        <f>SUMPRODUCT(-(Diário!$E$5:$E$2005='Analítico Cp.'!$B12),-(Diário!$P$5:$P$2005=I$1),(Diário!$F$5:$F$2005))+SUMPRODUCT(-(Comprometidos!$D$5:$D$261='Analítico Cp.'!$B12),-(Comprometidos!$J$5:$J$261=I$1),(Comprometidos!$F$5:$F$261))</f>
        <v>0</v>
      </c>
      <c r="J12" s="134">
        <f>SUMPRODUCT(-(Diário!$E$5:$E$2005='Analítico Cp.'!$B12),-(Diário!$P$5:$P$2005=J$1),(Diário!$F$5:$F$2005))+SUMPRODUCT(-(Comprometidos!$D$5:$D$261='Analítico Cp.'!$B12),-(Comprometidos!$J$5:$J$261=J$1),(Comprometidos!$F$5:$F$261))</f>
        <v>0</v>
      </c>
      <c r="K12" s="134">
        <f>SUMPRODUCT(-(Diário!$E$5:$E$2005='Analítico Cp.'!$B12),-(Diário!$P$5:$P$2005=K$1),(Diário!$F$5:$F$2005))+SUMPRODUCT(-(Comprometidos!$D$5:$D$261='Analítico Cp.'!$B12),-(Comprometidos!$J$5:$J$261=K$1),(Comprometidos!$F$5:$F$261))</f>
        <v>0</v>
      </c>
      <c r="L12" s="134">
        <f>SUMPRODUCT(-(Diário!$E$5:$E$2005='Analítico Cp.'!$B12),-(Diário!$P$5:$P$2005=L$1),(Diário!$F$5:$F$2005))+SUMPRODUCT(-(Comprometidos!$D$5:$D$261='Analítico Cp.'!$B12),-(Comprometidos!$J$5:$J$261=L$1),(Comprometidos!$F$5:$F$261))</f>
        <v>0</v>
      </c>
      <c r="M12" s="134">
        <f>SUMPRODUCT(-(Diário!$E$5:$E$2005='Analítico Cp.'!$B12),-(Diário!$P$5:$P$2005=M$1),(Diário!$F$5:$F$2005))+SUMPRODUCT(-(Comprometidos!$D$5:$D$261='Analítico Cp.'!$B12),-(Comprometidos!$J$5:$J$261=M$1),(Comprometidos!$F$5:$F$261))</f>
        <v>0</v>
      </c>
      <c r="N12" s="134">
        <f>SUMPRODUCT(-(Diário!$E$5:$E$2005='Analítico Cp.'!$B12),-(Diário!$P$5:$P$2005=N$1),(Diário!$F$5:$F$2005))+SUMPRODUCT(-(Comprometidos!$D$5:$D$261='Analítico Cp.'!$B12),-(Comprometidos!$J$5:$J$261=N$1),(Comprometidos!$F$5:$F$261))</f>
        <v>0</v>
      </c>
      <c r="O12" s="135">
        <f t="shared" si="0"/>
        <v>0</v>
      </c>
      <c r="P12" s="136">
        <f t="shared" si="1"/>
        <v>0</v>
      </c>
    </row>
    <row r="13" spans="1:26" ht="23.25" customHeight="1" x14ac:dyDescent="0.2">
      <c r="A13" s="133" t="s">
        <v>70</v>
      </c>
      <c r="B13" s="84" t="s">
        <v>71</v>
      </c>
      <c r="C13" s="134">
        <f>SUMPRODUCT(-(Diário!$E$5:$E$2005='Analítico Cp.'!$B13),-(Diário!$P$5:$P$2005=C$1),(Diário!$F$5:$F$2005))+SUMPRODUCT(-(Comprometidos!$D$5:$D$261='Analítico Cp.'!$B13),-(Comprometidos!$J$5:$J$261=C$1),(Comprometidos!$F$5:$F$261))</f>
        <v>0</v>
      </c>
      <c r="D13" s="134">
        <f>SUMPRODUCT(-(Diário!$E$5:$E$2005='Analítico Cp.'!$B13),-(Diário!$P$5:$P$2005=D$1),(Diário!$F$5:$F$2005))+SUMPRODUCT(-(Comprometidos!$D$5:$D$261='Analítico Cp.'!$B13),-(Comprometidos!$J$5:$J$261=D$1),(Comprometidos!$F$5:$F$261))</f>
        <v>0</v>
      </c>
      <c r="E13" s="134">
        <f>SUMPRODUCT(-(Diário!$E$5:$E$2005='Analítico Cp.'!$B13),-(Diário!$P$5:$P$2005=E$1),(Diário!$F$5:$F$2005))+SUMPRODUCT(-(Comprometidos!$D$5:$D$261='Analítico Cp.'!$B13),-(Comprometidos!$J$5:$J$261=E$1),(Comprometidos!$F$5:$F$261))</f>
        <v>0</v>
      </c>
      <c r="F13" s="134">
        <f>SUMPRODUCT(-(Diário!$E$5:$E$2005='Analítico Cp.'!$B13),-(Diário!$P$5:$P$2005=F$1),(Diário!$F$5:$F$2005))+SUMPRODUCT(-(Comprometidos!$D$5:$D$261='Analítico Cp.'!$B13),-(Comprometidos!$J$5:$J$261=F$1),(Comprometidos!$F$5:$F$261))</f>
        <v>0</v>
      </c>
      <c r="G13" s="134">
        <f>SUMPRODUCT(-(Diário!$E$5:$E$2005='Analítico Cp.'!$B13),-(Diário!$P$5:$P$2005=G$1),(Diário!$F$5:$F$2005))+SUMPRODUCT(-(Comprometidos!$D$5:$D$261='Analítico Cp.'!$B13),-(Comprometidos!$J$5:$J$261=G$1),(Comprometidos!$F$5:$F$261))</f>
        <v>0</v>
      </c>
      <c r="H13" s="134">
        <f>SUMPRODUCT(-(Diário!$E$5:$E$2005='Analítico Cp.'!$B13),-(Diário!$P$5:$P$2005=H$1),(Diário!$F$5:$F$2005))+SUMPRODUCT(-(Comprometidos!$D$5:$D$261='Analítico Cp.'!$B13),-(Comprometidos!$J$5:$J$261=H$1),(Comprometidos!$F$5:$F$261))</f>
        <v>0</v>
      </c>
      <c r="I13" s="134">
        <f>SUMPRODUCT(-(Diário!$E$5:$E$2005='Analítico Cp.'!$B13),-(Diário!$P$5:$P$2005=I$1),(Diário!$F$5:$F$2005))+SUMPRODUCT(-(Comprometidos!$D$5:$D$261='Analítico Cp.'!$B13),-(Comprometidos!$J$5:$J$261=I$1),(Comprometidos!$F$5:$F$261))</f>
        <v>0</v>
      </c>
      <c r="J13" s="134">
        <f>SUMPRODUCT(-(Diário!$E$5:$E$2005='Analítico Cp.'!$B13),-(Diário!$P$5:$P$2005=J$1),(Diário!$F$5:$F$2005))+SUMPRODUCT(-(Comprometidos!$D$5:$D$261='Analítico Cp.'!$B13),-(Comprometidos!$J$5:$J$261=J$1),(Comprometidos!$F$5:$F$261))</f>
        <v>0</v>
      </c>
      <c r="K13" s="134">
        <f>SUMPRODUCT(-(Diário!$E$5:$E$2005='Analítico Cp.'!$B13),-(Diário!$P$5:$P$2005=K$1),(Diário!$F$5:$F$2005))+SUMPRODUCT(-(Comprometidos!$D$5:$D$261='Analítico Cp.'!$B13),-(Comprometidos!$J$5:$J$261=K$1),(Comprometidos!$F$5:$F$261))</f>
        <v>0</v>
      </c>
      <c r="L13" s="134">
        <f>SUMPRODUCT(-(Diário!$E$5:$E$2005='Analítico Cp.'!$B13),-(Diário!$P$5:$P$2005=L$1),(Diário!$F$5:$F$2005))+SUMPRODUCT(-(Comprometidos!$D$5:$D$261='Analítico Cp.'!$B13),-(Comprometidos!$J$5:$J$261=L$1),(Comprometidos!$F$5:$F$261))</f>
        <v>0</v>
      </c>
      <c r="M13" s="134">
        <f>SUMPRODUCT(-(Diário!$E$5:$E$2005='Analítico Cp.'!$B13),-(Diário!$P$5:$P$2005=M$1),(Diário!$F$5:$F$2005))+SUMPRODUCT(-(Comprometidos!$D$5:$D$261='Analítico Cp.'!$B13),-(Comprometidos!$J$5:$J$261=M$1),(Comprometidos!$F$5:$F$261))</f>
        <v>0</v>
      </c>
      <c r="N13" s="134">
        <f>SUMPRODUCT(-(Diário!$E$5:$E$2005='Analítico Cp.'!$B13),-(Diário!$P$5:$P$2005=N$1),(Diário!$F$5:$F$2005))+SUMPRODUCT(-(Comprometidos!$D$5:$D$261='Analítico Cp.'!$B13),-(Comprometidos!$J$5:$J$261=N$1),(Comprometidos!$F$5:$F$261))</f>
        <v>0</v>
      </c>
      <c r="O13" s="135">
        <f t="shared" si="0"/>
        <v>0</v>
      </c>
      <c r="P13" s="136">
        <f t="shared" si="1"/>
        <v>0</v>
      </c>
    </row>
    <row r="14" spans="1:26" ht="23.25" customHeight="1" x14ac:dyDescent="0.2">
      <c r="A14" s="137" t="s">
        <v>97</v>
      </c>
      <c r="B14" s="91" t="s">
        <v>73</v>
      </c>
      <c r="C14" s="138">
        <f>SUMPRODUCT(-(Diário!$E$5:$E$2005='Analítico Cp.'!$B14),-(Diário!$P$5:$P$2005=C$1),(Diário!$F$5:$F$2005))+SUMPRODUCT(-(Comprometidos!$D$5:$D$261='Analítico Cp.'!$B14),-(Comprometidos!$J$5:$J$261=C$1),(Comprometidos!$F$5:$F$261))</f>
        <v>2489</v>
      </c>
      <c r="D14" s="138">
        <f>SUMPRODUCT(-(Diário!$E$5:$E$2005='Analítico Cp.'!$B14),-(Diário!$P$5:$P$2005=D$1),(Diário!$F$5:$F$2005))+SUMPRODUCT(-(Comprometidos!$D$5:$D$261='Analítico Cp.'!$B14),-(Comprometidos!$J$5:$J$261=D$1),(Comprometidos!$F$5:$F$261))</f>
        <v>1593.8</v>
      </c>
      <c r="E14" s="138">
        <f>SUMPRODUCT(-(Diário!$E$5:$E$2005='Analítico Cp.'!$B14),-(Diário!$P$5:$P$2005=E$1),(Diário!$F$5:$F$2005))+SUMPRODUCT(-(Comprometidos!$D$5:$D$261='Analítico Cp.'!$B14),-(Comprometidos!$J$5:$J$261=E$1),(Comprometidos!$F$5:$F$261))</f>
        <v>13561.58</v>
      </c>
      <c r="F14" s="138">
        <f>SUMPRODUCT(-(Diário!$E$5:$E$2005='Analítico Cp.'!$B14),-(Diário!$P$5:$P$2005=F$1),(Diário!$F$5:$F$2005))+SUMPRODUCT(-(Comprometidos!$D$5:$D$261='Analítico Cp.'!$B14),-(Comprometidos!$J$5:$J$261=F$1),(Comprometidos!$F$5:$F$261))</f>
        <v>0</v>
      </c>
      <c r="G14" s="138">
        <f>SUMPRODUCT(-(Diário!$E$5:$E$2005='Analítico Cp.'!$B14),-(Diário!$P$5:$P$2005=G$1),(Diário!$F$5:$F$2005))+SUMPRODUCT(-(Comprometidos!$D$5:$D$261='Analítico Cp.'!$B14),-(Comprometidos!$J$5:$J$261=G$1),(Comprometidos!$F$5:$F$261))</f>
        <v>0</v>
      </c>
      <c r="H14" s="138">
        <f>SUMPRODUCT(-(Diário!$E$5:$E$2005='Analítico Cp.'!$B14),-(Diário!$P$5:$P$2005=H$1),(Diário!$F$5:$F$2005))+SUMPRODUCT(-(Comprometidos!$D$5:$D$261='Analítico Cp.'!$B14),-(Comprometidos!$J$5:$J$261=H$1),(Comprometidos!$F$5:$F$261))</f>
        <v>0</v>
      </c>
      <c r="I14" s="138">
        <f>SUMPRODUCT(-(Diário!$E$5:$E$2005='Analítico Cp.'!$B14),-(Diário!$P$5:$P$2005=I$1),(Diário!$F$5:$F$2005))+SUMPRODUCT(-(Comprometidos!$D$5:$D$261='Analítico Cp.'!$B14),-(Comprometidos!$J$5:$J$261=I$1),(Comprometidos!$F$5:$F$261))</f>
        <v>0</v>
      </c>
      <c r="J14" s="138">
        <f>SUMPRODUCT(-(Diário!$E$5:$E$2005='Analítico Cp.'!$B14),-(Diário!$P$5:$P$2005=J$1),(Diário!$F$5:$F$2005))+SUMPRODUCT(-(Comprometidos!$D$5:$D$261='Analítico Cp.'!$B14),-(Comprometidos!$J$5:$J$261=J$1),(Comprometidos!$F$5:$F$261))</f>
        <v>0</v>
      </c>
      <c r="K14" s="138">
        <f>SUMPRODUCT(-(Diário!$E$5:$E$2005='Analítico Cp.'!$B14),-(Diário!$P$5:$P$2005=K$1),(Diário!$F$5:$F$2005))+SUMPRODUCT(-(Comprometidos!$D$5:$D$261='Analítico Cp.'!$B14),-(Comprometidos!$J$5:$J$261=K$1),(Comprometidos!$F$5:$F$261))</f>
        <v>0</v>
      </c>
      <c r="L14" s="138">
        <f>SUMPRODUCT(-(Diário!$E$5:$E$2005='Analítico Cp.'!$B14),-(Diário!$P$5:$P$2005=L$1),(Diário!$F$5:$F$2005))+SUMPRODUCT(-(Comprometidos!$D$5:$D$261='Analítico Cp.'!$B14),-(Comprometidos!$J$5:$J$261=L$1),(Comprometidos!$F$5:$F$261))</f>
        <v>0</v>
      </c>
      <c r="M14" s="138">
        <f>SUMPRODUCT(-(Diário!$E$5:$E$2005='Analítico Cp.'!$B14),-(Diário!$P$5:$P$2005=M$1),(Diário!$F$5:$F$2005))+SUMPRODUCT(-(Comprometidos!$D$5:$D$261='Analítico Cp.'!$B14),-(Comprometidos!$J$5:$J$261=M$1),(Comprometidos!$F$5:$F$261))</f>
        <v>0</v>
      </c>
      <c r="N14" s="138">
        <f>SUMPRODUCT(-(Diário!$E$5:$E$2005='Analítico Cp.'!$B14),-(Diário!$P$5:$P$2005=N$1),(Diário!$F$5:$F$2005))+SUMPRODUCT(-(Comprometidos!$D$5:$D$261='Analítico Cp.'!$B14),-(Comprometidos!$J$5:$J$261=N$1),(Comprometidos!$F$5:$F$261))</f>
        <v>0</v>
      </c>
      <c r="O14" s="139">
        <f t="shared" si="0"/>
        <v>17644.38</v>
      </c>
      <c r="P14" s="140">
        <f t="shared" si="1"/>
        <v>6.0836209549955181E-3</v>
      </c>
    </row>
    <row r="15" spans="1:26" ht="23.25" customHeight="1" x14ac:dyDescent="0.2">
      <c r="A15" s="141" t="s">
        <v>98</v>
      </c>
      <c r="B15" s="142"/>
      <c r="C15" s="143">
        <f t="shared" ref="C15:O15" si="2">SUBTOTAL(109,C11:C14)</f>
        <v>2489</v>
      </c>
      <c r="D15" s="143">
        <f t="shared" si="2"/>
        <v>2884258.32</v>
      </c>
      <c r="E15" s="143">
        <f t="shared" si="2"/>
        <v>13561.58</v>
      </c>
      <c r="F15" s="143">
        <f t="shared" si="2"/>
        <v>0</v>
      </c>
      <c r="G15" s="143">
        <f t="shared" si="2"/>
        <v>0</v>
      </c>
      <c r="H15" s="143">
        <f t="shared" si="2"/>
        <v>0</v>
      </c>
      <c r="I15" s="143">
        <f t="shared" si="2"/>
        <v>0</v>
      </c>
      <c r="J15" s="143">
        <f t="shared" si="2"/>
        <v>0</v>
      </c>
      <c r="K15" s="143">
        <f t="shared" si="2"/>
        <v>0</v>
      </c>
      <c r="L15" s="143">
        <f t="shared" si="2"/>
        <v>0</v>
      </c>
      <c r="M15" s="143">
        <f t="shared" si="2"/>
        <v>0</v>
      </c>
      <c r="N15" s="143">
        <f t="shared" si="2"/>
        <v>0</v>
      </c>
      <c r="O15" s="143">
        <f t="shared" si="2"/>
        <v>2900308.9</v>
      </c>
      <c r="P15" s="144">
        <f t="shared" si="1"/>
        <v>1</v>
      </c>
    </row>
    <row r="16" spans="1:26" ht="23.25" customHeight="1" x14ac:dyDescent="0.2">
      <c r="A16" s="145"/>
      <c r="B16" s="146"/>
      <c r="C16" s="147"/>
      <c r="D16" s="147"/>
      <c r="E16" s="147"/>
      <c r="F16" s="147"/>
      <c r="G16" s="147"/>
      <c r="H16" s="147"/>
      <c r="I16" s="147"/>
      <c r="J16" s="147"/>
      <c r="K16" s="147"/>
      <c r="L16" s="147"/>
      <c r="M16" s="147"/>
      <c r="N16" s="147"/>
      <c r="O16" s="147"/>
      <c r="P16" s="17"/>
    </row>
    <row r="17" spans="1:26" ht="23.25" customHeight="1" x14ac:dyDescent="0.2">
      <c r="A17" s="148">
        <v>2</v>
      </c>
      <c r="B17" s="146" t="s">
        <v>75</v>
      </c>
      <c r="C17" s="128"/>
      <c r="D17" s="128"/>
      <c r="E17" s="128"/>
      <c r="F17" s="128"/>
      <c r="G17" s="128"/>
      <c r="H17" s="128"/>
      <c r="I17" s="128"/>
      <c r="J17" s="128"/>
      <c r="K17" s="128"/>
      <c r="L17" s="128"/>
      <c r="M17" s="128"/>
      <c r="N17" s="128"/>
      <c r="O17" s="128"/>
      <c r="P17" s="128"/>
    </row>
    <row r="18" spans="1:26" ht="23.25" customHeight="1" x14ac:dyDescent="0.2">
      <c r="A18" s="130" t="s">
        <v>72</v>
      </c>
      <c r="B18" s="149" t="s">
        <v>76</v>
      </c>
      <c r="C18" s="150"/>
      <c r="D18" s="150"/>
      <c r="E18" s="150"/>
      <c r="F18" s="150"/>
      <c r="G18" s="150"/>
      <c r="H18" s="150"/>
      <c r="I18" s="150"/>
      <c r="J18" s="150"/>
      <c r="K18" s="150"/>
      <c r="L18" s="150"/>
      <c r="M18" s="150"/>
      <c r="N18" s="150"/>
      <c r="O18" s="150"/>
      <c r="P18" s="151"/>
    </row>
    <row r="19" spans="1:26" ht="23.25" customHeight="1" x14ac:dyDescent="0.2">
      <c r="A19" s="152" t="s">
        <v>77</v>
      </c>
      <c r="B19" s="153" t="s">
        <v>99</v>
      </c>
      <c r="C19" s="131"/>
      <c r="D19" s="131"/>
      <c r="E19" s="131"/>
      <c r="F19" s="131"/>
      <c r="G19" s="131"/>
      <c r="H19" s="131"/>
      <c r="I19" s="131"/>
      <c r="J19" s="131"/>
      <c r="K19" s="131"/>
      <c r="L19" s="131"/>
      <c r="M19" s="131"/>
      <c r="N19" s="131"/>
      <c r="O19" s="131"/>
      <c r="P19" s="154"/>
    </row>
    <row r="20" spans="1:26" ht="23.25" customHeight="1" x14ac:dyDescent="0.2">
      <c r="A20" s="77" t="s">
        <v>100</v>
      </c>
      <c r="B20" s="84" t="s">
        <v>78</v>
      </c>
      <c r="C20" s="134">
        <f>SUMPRODUCT(-(Diário!$E$5:$E$2005='Analítico Cp.'!$B20),-(Diário!$P$5:$P$2005=C$1),(Diário!$F$5:$F$2005))+SUMPRODUCT(-(Comprometidos!$D$5:$D$261='Analítico Cp.'!$B20),-(Comprometidos!$J$5:$J$261=C$1),(Comprometidos!$F$5:$F$261))</f>
        <v>74007.180000000022</v>
      </c>
      <c r="D20" s="134">
        <f>SUMPRODUCT(-(Diário!$E$5:$E$2005='Analítico Cp.'!$B20),-(Diário!$P$5:$P$2005=D$1),(Diário!$F$5:$F$2005))+SUMPRODUCT(-(Comprometidos!$D$5:$D$261='Analítico Cp.'!$B20),-(Comprometidos!$J$5:$J$261=D$1),(Comprometidos!$F$5:$F$261))</f>
        <v>76293.279999999999</v>
      </c>
      <c r="E20" s="134">
        <f>SUMPRODUCT(-(Diário!$E$5:$E$2005='Analítico Cp.'!$B20),-(Diário!$P$5:$P$2005=E$1),(Diário!$F$5:$F$2005))+SUMPRODUCT(-(Comprometidos!$D$5:$D$261='Analítico Cp.'!$B20),-(Comprometidos!$J$5:$J$261=E$1),(Comprometidos!$F$5:$F$261))</f>
        <v>0</v>
      </c>
      <c r="F20" s="134">
        <f>SUMPRODUCT(-(Diário!$E$5:$E$2005='Analítico Cp.'!$B20),-(Diário!$P$5:$P$2005=F$1),(Diário!$F$5:$F$2005))+SUMPRODUCT(-(Comprometidos!$D$5:$D$261='Analítico Cp.'!$B20),-(Comprometidos!$J$5:$J$261=F$1),(Comprometidos!$F$5:$F$261))</f>
        <v>0</v>
      </c>
      <c r="G20" s="134">
        <f>SUMPRODUCT(-(Diário!$E$5:$E$2005='Analítico Cp.'!$B20),-(Diário!$P$5:$P$2005=G$1),(Diário!$F$5:$F$2005))+SUMPRODUCT(-(Comprometidos!$D$5:$D$261='Analítico Cp.'!$B20),-(Comprometidos!$J$5:$J$261=G$1),(Comprometidos!$F$5:$F$261))</f>
        <v>0</v>
      </c>
      <c r="H20" s="134">
        <f>SUMPRODUCT(-(Diário!$E$5:$E$2005='Analítico Cp.'!$B20),-(Diário!$P$5:$P$2005=H$1),(Diário!$F$5:$F$2005))+SUMPRODUCT(-(Comprometidos!$D$5:$D$261='Analítico Cp.'!$B20),-(Comprometidos!$J$5:$J$261=H$1),(Comprometidos!$F$5:$F$261))</f>
        <v>0</v>
      </c>
      <c r="I20" s="134">
        <f>SUMPRODUCT(-(Diário!$E$5:$E$2005='Analítico Cp.'!$B20),-(Diário!$P$5:$P$2005=I$1),(Diário!$F$5:$F$2005))+SUMPRODUCT(-(Comprometidos!$D$5:$D$261='Analítico Cp.'!$B20),-(Comprometidos!$J$5:$J$261=I$1),(Comprometidos!$F$5:$F$261))</f>
        <v>0</v>
      </c>
      <c r="J20" s="134">
        <f>SUMPRODUCT(-(Diário!$E$5:$E$2005='Analítico Cp.'!$B20),-(Diário!$P$5:$P$2005=J$1),(Diário!$F$5:$F$2005))+SUMPRODUCT(-(Comprometidos!$D$5:$D$261='Analítico Cp.'!$B20),-(Comprometidos!$J$5:$J$261=J$1),(Comprometidos!$F$5:$F$261))</f>
        <v>0</v>
      </c>
      <c r="K20" s="134">
        <f>SUMPRODUCT(-(Diário!$E$5:$E$2005='Analítico Cp.'!$B20),-(Diário!$P$5:$P$2005=K$1),(Diário!$F$5:$F$2005))+SUMPRODUCT(-(Comprometidos!$D$5:$D$261='Analítico Cp.'!$B20),-(Comprometidos!$J$5:$J$261=K$1),(Comprometidos!$F$5:$F$261))</f>
        <v>0</v>
      </c>
      <c r="L20" s="134">
        <f>SUMPRODUCT(-(Diário!$E$5:$E$2005='Analítico Cp.'!$B20),-(Diário!$P$5:$P$2005=L$1),(Diário!$F$5:$F$2005))+SUMPRODUCT(-(Comprometidos!$D$5:$D$261='Analítico Cp.'!$B20),-(Comprometidos!$J$5:$J$261=L$1),(Comprometidos!$F$5:$F$261))</f>
        <v>0</v>
      </c>
      <c r="M20" s="134">
        <f>SUMPRODUCT(-(Diário!$E$5:$E$2005='Analítico Cp.'!$B20),-(Diário!$P$5:$P$2005=M$1),(Diário!$F$5:$F$2005))+SUMPRODUCT(-(Comprometidos!$D$5:$D$261='Analítico Cp.'!$B20),-(Comprometidos!$J$5:$J$261=M$1),(Comprometidos!$F$5:$F$261))</f>
        <v>0</v>
      </c>
      <c r="N20" s="134">
        <f>SUMPRODUCT(-(Diário!$E$5:$E$2005='Analítico Cp.'!$B20),-(Diário!$P$5:$P$2005=N$1),(Diário!$F$5:$F$2005))+SUMPRODUCT(-(Comprometidos!$D$5:$D$261='Analítico Cp.'!$B20),-(Comprometidos!$J$5:$J$261=N$1),(Comprometidos!$F$5:$F$261))</f>
        <v>0</v>
      </c>
      <c r="O20" s="135">
        <f t="shared" ref="O20:O25" si="3">SUM(C20:N20)</f>
        <v>150300.46000000002</v>
      </c>
      <c r="P20" s="136">
        <f t="shared" ref="P20:P26" si="4">IF($O$142=0,0,O20/$O$142)</f>
        <v>0.12149557060824193</v>
      </c>
    </row>
    <row r="21" spans="1:26" ht="23.25" customHeight="1" x14ac:dyDescent="0.2">
      <c r="A21" s="77" t="s">
        <v>101</v>
      </c>
      <c r="B21" s="84" t="s">
        <v>102</v>
      </c>
      <c r="C21" s="134">
        <f>SUMPRODUCT(-(Diário!$E$5:$E$2005='Analítico Cp.'!$B21),-(Diário!$P$5:$P$2005=C$1),(Diário!$F$5:$F$2005))+SUMPRODUCT(-(Comprometidos!$D$5:$D$261='Analítico Cp.'!$B21),-(Comprometidos!$J$5:$J$261=C$1),(Comprometidos!$F$5:$F$261))</f>
        <v>0</v>
      </c>
      <c r="D21" s="134">
        <f>SUMPRODUCT(-(Diário!$E$5:$E$2005='Analítico Cp.'!$B21),-(Diário!$P$5:$P$2005=D$1),(Diário!$F$5:$F$2005))+SUMPRODUCT(-(Comprometidos!$D$5:$D$261='Analítico Cp.'!$B21),-(Comprometidos!$J$5:$J$261=D$1),(Comprometidos!$F$5:$F$261))</f>
        <v>0</v>
      </c>
      <c r="E21" s="134">
        <f>SUMPRODUCT(-(Diário!$E$5:$E$2005='Analítico Cp.'!$B21),-(Diário!$P$5:$P$2005=E$1),(Diário!$F$5:$F$2005))+SUMPRODUCT(-(Comprometidos!$D$5:$D$261='Analítico Cp.'!$B21),-(Comprometidos!$J$5:$J$261=E$1),(Comprometidos!$F$5:$F$261))</f>
        <v>0</v>
      </c>
      <c r="F21" s="134">
        <f>SUMPRODUCT(-(Diário!$E$5:$E$2005='Analítico Cp.'!$B21),-(Diário!$P$5:$P$2005=F$1),(Diário!$F$5:$F$2005))+SUMPRODUCT(-(Comprometidos!$D$5:$D$261='Analítico Cp.'!$B21),-(Comprometidos!$J$5:$J$261=F$1),(Comprometidos!$F$5:$F$261))</f>
        <v>0</v>
      </c>
      <c r="G21" s="134">
        <f>SUMPRODUCT(-(Diário!$E$5:$E$2005='Analítico Cp.'!$B21),-(Diário!$P$5:$P$2005=G$1),(Diário!$F$5:$F$2005))+SUMPRODUCT(-(Comprometidos!$D$5:$D$261='Analítico Cp.'!$B21),-(Comprometidos!$J$5:$J$261=G$1),(Comprometidos!$F$5:$F$261))</f>
        <v>0</v>
      </c>
      <c r="H21" s="134">
        <f>SUMPRODUCT(-(Diário!$E$5:$E$2005='Analítico Cp.'!$B21),-(Diário!$P$5:$P$2005=H$1),(Diário!$F$5:$F$2005))+SUMPRODUCT(-(Comprometidos!$D$5:$D$261='Analítico Cp.'!$B21),-(Comprometidos!$J$5:$J$261=H$1),(Comprometidos!$F$5:$F$261))</f>
        <v>0</v>
      </c>
      <c r="I21" s="134">
        <f>SUMPRODUCT(-(Diário!$E$5:$E$2005='Analítico Cp.'!$B21),-(Diário!$P$5:$P$2005=I$1),(Diário!$F$5:$F$2005))+SUMPRODUCT(-(Comprometidos!$D$5:$D$261='Analítico Cp.'!$B21),-(Comprometidos!$J$5:$J$261=I$1),(Comprometidos!$F$5:$F$261))</f>
        <v>0</v>
      </c>
      <c r="J21" s="134">
        <f>SUMPRODUCT(-(Diário!$E$5:$E$2005='Analítico Cp.'!$B21),-(Diário!$P$5:$P$2005=J$1),(Diário!$F$5:$F$2005))+SUMPRODUCT(-(Comprometidos!$D$5:$D$261='Analítico Cp.'!$B21),-(Comprometidos!$J$5:$J$261=J$1),(Comprometidos!$F$5:$F$261))</f>
        <v>0</v>
      </c>
      <c r="K21" s="134">
        <f>SUMPRODUCT(-(Diário!$E$5:$E$2005='Analítico Cp.'!$B21),-(Diário!$P$5:$P$2005=K$1),(Diário!$F$5:$F$2005))+SUMPRODUCT(-(Comprometidos!$D$5:$D$261='Analítico Cp.'!$B21),-(Comprometidos!$J$5:$J$261=K$1),(Comprometidos!$F$5:$F$261))</f>
        <v>0</v>
      </c>
      <c r="L21" s="134">
        <f>SUMPRODUCT(-(Diário!$E$5:$E$2005='Analítico Cp.'!$B21),-(Diário!$P$5:$P$2005=L$1),(Diário!$F$5:$F$2005))+SUMPRODUCT(-(Comprometidos!$D$5:$D$261='Analítico Cp.'!$B21),-(Comprometidos!$J$5:$J$261=L$1),(Comprometidos!$F$5:$F$261))</f>
        <v>0</v>
      </c>
      <c r="M21" s="134">
        <f>SUMPRODUCT(-(Diário!$E$5:$E$2005='Analítico Cp.'!$B21),-(Diário!$P$5:$P$2005=M$1),(Diário!$F$5:$F$2005))+SUMPRODUCT(-(Comprometidos!$D$5:$D$261='Analítico Cp.'!$B21),-(Comprometidos!$J$5:$J$261=M$1),(Comprometidos!$F$5:$F$261))</f>
        <v>0</v>
      </c>
      <c r="N21" s="134">
        <f>SUMPRODUCT(-(Diário!$E$5:$E$2005='Analítico Cp.'!$B21),-(Diário!$P$5:$P$2005=N$1),(Diário!$F$5:$F$2005))+SUMPRODUCT(-(Comprometidos!$D$5:$D$261='Analítico Cp.'!$B21),-(Comprometidos!$J$5:$J$261=N$1),(Comprometidos!$F$5:$F$261))</f>
        <v>0</v>
      </c>
      <c r="O21" s="135">
        <f t="shared" si="3"/>
        <v>0</v>
      </c>
      <c r="P21" s="136">
        <f t="shared" si="4"/>
        <v>0</v>
      </c>
    </row>
    <row r="22" spans="1:26" ht="23.25" customHeight="1" x14ac:dyDescent="0.2">
      <c r="A22" s="77" t="s">
        <v>103</v>
      </c>
      <c r="B22" s="155" t="s">
        <v>104</v>
      </c>
      <c r="C22" s="134">
        <f>SUMPRODUCT(-(Diário!$E$5:$E$2005='Analítico Cp.'!$B22),-(Diário!$P$5:$P$2005=C$1),(Diário!$F$5:$F$2005))+SUMPRODUCT(-(Comprometidos!$D$5:$D$261='Analítico Cp.'!$B22),-(Comprometidos!$J$5:$J$261=C$1),(Comprometidos!$F$5:$F$261))</f>
        <v>0</v>
      </c>
      <c r="D22" s="134">
        <f>SUMPRODUCT(-(Diário!$E$5:$E$2005='Analítico Cp.'!$B22),-(Diário!$P$5:$P$2005=D$1),(Diário!$F$5:$F$2005))+SUMPRODUCT(-(Comprometidos!$D$5:$D$261='Analítico Cp.'!$B22),-(Comprometidos!$J$5:$J$261=D$1),(Comprometidos!$F$5:$F$261))</f>
        <v>0</v>
      </c>
      <c r="E22" s="134">
        <f>SUMPRODUCT(-(Diário!$E$5:$E$2005='Analítico Cp.'!$B22),-(Diário!$P$5:$P$2005=E$1),(Diário!$F$5:$F$2005))+SUMPRODUCT(-(Comprometidos!$D$5:$D$261='Analítico Cp.'!$B22),-(Comprometidos!$J$5:$J$261=E$1),(Comprometidos!$F$5:$F$261))</f>
        <v>0</v>
      </c>
      <c r="F22" s="134">
        <f>SUMPRODUCT(-(Diário!$E$5:$E$2005='Analítico Cp.'!$B22),-(Diário!$P$5:$P$2005=F$1),(Diário!$F$5:$F$2005))+SUMPRODUCT(-(Comprometidos!$D$5:$D$261='Analítico Cp.'!$B22),-(Comprometidos!$J$5:$J$261=F$1),(Comprometidos!$F$5:$F$261))</f>
        <v>0</v>
      </c>
      <c r="G22" s="134">
        <f>SUMPRODUCT(-(Diário!$E$5:$E$2005='Analítico Cp.'!$B22),-(Diário!$P$5:$P$2005=G$1),(Diário!$F$5:$F$2005))+SUMPRODUCT(-(Comprometidos!$D$5:$D$261='Analítico Cp.'!$B22),-(Comprometidos!$J$5:$J$261=G$1),(Comprometidos!$F$5:$F$261))</f>
        <v>0</v>
      </c>
      <c r="H22" s="134">
        <f>SUMPRODUCT(-(Diário!$E$5:$E$2005='Analítico Cp.'!$B22),-(Diário!$P$5:$P$2005=H$1),(Diário!$F$5:$F$2005))+SUMPRODUCT(-(Comprometidos!$D$5:$D$261='Analítico Cp.'!$B22),-(Comprometidos!$J$5:$J$261=H$1),(Comprometidos!$F$5:$F$261))</f>
        <v>0</v>
      </c>
      <c r="I22" s="134">
        <f>SUMPRODUCT(-(Diário!$E$5:$E$2005='Analítico Cp.'!$B22),-(Diário!$P$5:$P$2005=I$1),(Diário!$F$5:$F$2005))+SUMPRODUCT(-(Comprometidos!$D$5:$D$261='Analítico Cp.'!$B22),-(Comprometidos!$J$5:$J$261=I$1),(Comprometidos!$F$5:$F$261))</f>
        <v>0</v>
      </c>
      <c r="J22" s="134">
        <f>SUMPRODUCT(-(Diário!$E$5:$E$2005='Analítico Cp.'!$B22),-(Diário!$P$5:$P$2005=J$1),(Diário!$F$5:$F$2005))+SUMPRODUCT(-(Comprometidos!$D$5:$D$261='Analítico Cp.'!$B22),-(Comprometidos!$J$5:$J$261=J$1),(Comprometidos!$F$5:$F$261))</f>
        <v>0</v>
      </c>
      <c r="K22" s="134">
        <f>SUMPRODUCT(-(Diário!$E$5:$E$2005='Analítico Cp.'!$B22),-(Diário!$P$5:$P$2005=K$1),(Diário!$F$5:$F$2005))+SUMPRODUCT(-(Comprometidos!$D$5:$D$261='Analítico Cp.'!$B22),-(Comprometidos!$J$5:$J$261=K$1),(Comprometidos!$F$5:$F$261))</f>
        <v>0</v>
      </c>
      <c r="L22" s="134">
        <f>SUMPRODUCT(-(Diário!$E$5:$E$2005='Analítico Cp.'!$B22),-(Diário!$P$5:$P$2005=L$1),(Diário!$F$5:$F$2005))+SUMPRODUCT(-(Comprometidos!$D$5:$D$261='Analítico Cp.'!$B22),-(Comprometidos!$J$5:$J$261=L$1),(Comprometidos!$F$5:$F$261))</f>
        <v>0</v>
      </c>
      <c r="M22" s="134">
        <f>SUMPRODUCT(-(Diário!$E$5:$E$2005='Analítico Cp.'!$B22),-(Diário!$P$5:$P$2005=M$1),(Diário!$F$5:$F$2005))+SUMPRODUCT(-(Comprometidos!$D$5:$D$261='Analítico Cp.'!$B22),-(Comprometidos!$J$5:$J$261=M$1),(Comprometidos!$F$5:$F$261))</f>
        <v>0</v>
      </c>
      <c r="N22" s="134">
        <f>SUMPRODUCT(-(Diário!$E$5:$E$2005='Analítico Cp.'!$B22),-(Diário!$P$5:$P$2005=N$1),(Diário!$F$5:$F$2005))+SUMPRODUCT(-(Comprometidos!$D$5:$D$261='Analítico Cp.'!$B22),-(Comprometidos!$J$5:$J$261=N$1),(Comprometidos!$F$5:$F$261))</f>
        <v>0</v>
      </c>
      <c r="O22" s="135">
        <f t="shared" si="3"/>
        <v>0</v>
      </c>
      <c r="P22" s="136">
        <f t="shared" si="4"/>
        <v>0</v>
      </c>
    </row>
    <row r="23" spans="1:26" ht="23.25" customHeight="1" x14ac:dyDescent="0.2">
      <c r="A23" s="77" t="s">
        <v>105</v>
      </c>
      <c r="B23" s="155" t="s">
        <v>106</v>
      </c>
      <c r="C23" s="134">
        <f>SUMPRODUCT(-(Diário!$E$5:$E$2005='Analítico Cp.'!$B23),-(Diário!$P$5:$P$2005=C$1),(Diário!$F$5:$F$2005))+SUMPRODUCT(-(Comprometidos!$D$5:$D$261='Analítico Cp.'!$B23),-(Comprometidos!$J$5:$J$261=C$1),(Comprometidos!$F$5:$F$261))</f>
        <v>0</v>
      </c>
      <c r="D23" s="134">
        <f>SUMPRODUCT(-(Diário!$E$5:$E$2005='Analítico Cp.'!$B23),-(Diário!$P$5:$P$2005=D$1),(Diário!$F$5:$F$2005))+SUMPRODUCT(-(Comprometidos!$D$5:$D$261='Analítico Cp.'!$B23),-(Comprometidos!$J$5:$J$261=D$1),(Comprometidos!$F$5:$F$261))</f>
        <v>0</v>
      </c>
      <c r="E23" s="134">
        <f>SUMPRODUCT(-(Diário!$E$5:$E$2005='Analítico Cp.'!$B23),-(Diário!$P$5:$P$2005=E$1),(Diário!$F$5:$F$2005))+SUMPRODUCT(-(Comprometidos!$D$5:$D$261='Analítico Cp.'!$B23),-(Comprometidos!$J$5:$J$261=E$1),(Comprometidos!$F$5:$F$261))</f>
        <v>0</v>
      </c>
      <c r="F23" s="134">
        <f>SUMPRODUCT(-(Diário!$E$5:$E$2005='Analítico Cp.'!$B23),-(Diário!$P$5:$P$2005=F$1),(Diário!$F$5:$F$2005))+SUMPRODUCT(-(Comprometidos!$D$5:$D$261='Analítico Cp.'!$B23),-(Comprometidos!$J$5:$J$261=F$1),(Comprometidos!$F$5:$F$261))</f>
        <v>0</v>
      </c>
      <c r="G23" s="134">
        <f>SUMPRODUCT(-(Diário!$E$5:$E$2005='Analítico Cp.'!$B23),-(Diário!$P$5:$P$2005=G$1),(Diário!$F$5:$F$2005))+SUMPRODUCT(-(Comprometidos!$D$5:$D$261='Analítico Cp.'!$B23),-(Comprometidos!$J$5:$J$261=G$1),(Comprometidos!$F$5:$F$261))</f>
        <v>0</v>
      </c>
      <c r="H23" s="134">
        <f>SUMPRODUCT(-(Diário!$E$5:$E$2005='Analítico Cp.'!$B23),-(Diário!$P$5:$P$2005=H$1),(Diário!$F$5:$F$2005))+SUMPRODUCT(-(Comprometidos!$D$5:$D$261='Analítico Cp.'!$B23),-(Comprometidos!$J$5:$J$261=H$1),(Comprometidos!$F$5:$F$261))</f>
        <v>0</v>
      </c>
      <c r="I23" s="134">
        <f>SUMPRODUCT(-(Diário!$E$5:$E$2005='Analítico Cp.'!$B23),-(Diário!$P$5:$P$2005=I$1),(Diário!$F$5:$F$2005))+SUMPRODUCT(-(Comprometidos!$D$5:$D$261='Analítico Cp.'!$B23),-(Comprometidos!$J$5:$J$261=I$1),(Comprometidos!$F$5:$F$261))</f>
        <v>0</v>
      </c>
      <c r="J23" s="134">
        <f>SUMPRODUCT(-(Diário!$E$5:$E$2005='Analítico Cp.'!$B23),-(Diário!$P$5:$P$2005=J$1),(Diário!$F$5:$F$2005))+SUMPRODUCT(-(Comprometidos!$D$5:$D$261='Analítico Cp.'!$B23),-(Comprometidos!$J$5:$J$261=J$1),(Comprometidos!$F$5:$F$261))</f>
        <v>0</v>
      </c>
      <c r="K23" s="134">
        <f>SUMPRODUCT(-(Diário!$E$5:$E$2005='Analítico Cp.'!$B23),-(Diário!$P$5:$P$2005=K$1),(Diário!$F$5:$F$2005))+SUMPRODUCT(-(Comprometidos!$D$5:$D$261='Analítico Cp.'!$B23),-(Comprometidos!$J$5:$J$261=K$1),(Comprometidos!$F$5:$F$261))</f>
        <v>0</v>
      </c>
      <c r="L23" s="134">
        <f>SUMPRODUCT(-(Diário!$E$5:$E$2005='Analítico Cp.'!$B23),-(Diário!$P$5:$P$2005=L$1),(Diário!$F$5:$F$2005))+SUMPRODUCT(-(Comprometidos!$D$5:$D$261='Analítico Cp.'!$B23),-(Comprometidos!$J$5:$J$261=L$1),(Comprometidos!$F$5:$F$261))</f>
        <v>0</v>
      </c>
      <c r="M23" s="134">
        <f>SUMPRODUCT(-(Diário!$E$5:$E$2005='Analítico Cp.'!$B23),-(Diário!$P$5:$P$2005=M$1),(Diário!$F$5:$F$2005))+SUMPRODUCT(-(Comprometidos!$D$5:$D$261='Analítico Cp.'!$B23),-(Comprometidos!$J$5:$J$261=M$1),(Comprometidos!$F$5:$F$261))</f>
        <v>0</v>
      </c>
      <c r="N23" s="134">
        <f>SUMPRODUCT(-(Diário!$E$5:$E$2005='Analítico Cp.'!$B23),-(Diário!$P$5:$P$2005=N$1),(Diário!$F$5:$F$2005))+SUMPRODUCT(-(Comprometidos!$D$5:$D$261='Analítico Cp.'!$B23),-(Comprometidos!$J$5:$J$261=N$1),(Comprometidos!$F$5:$F$261))</f>
        <v>0</v>
      </c>
      <c r="O23" s="135">
        <f t="shared" si="3"/>
        <v>0</v>
      </c>
      <c r="P23" s="136">
        <f t="shared" si="4"/>
        <v>0</v>
      </c>
    </row>
    <row r="24" spans="1:26" ht="23.25" customHeight="1" x14ac:dyDescent="0.2">
      <c r="A24" s="77" t="s">
        <v>107</v>
      </c>
      <c r="B24" s="155" t="s">
        <v>108</v>
      </c>
      <c r="C24" s="134">
        <f>SUMPRODUCT(-(Diário!$E$5:$E$2005='Analítico Cp.'!$B24),-(Diário!$P$5:$P$2005=C$1),(Diário!$F$5:$F$2005))+SUMPRODUCT(-(Comprometidos!$D$5:$D$261='Analítico Cp.'!$B24),-(Comprometidos!$J$5:$J$261=C$1),(Comprometidos!$F$5:$F$261))</f>
        <v>0</v>
      </c>
      <c r="D24" s="134">
        <f>SUMPRODUCT(-(Diário!$E$5:$E$2005='Analítico Cp.'!$B24),-(Diário!$P$5:$P$2005=D$1),(Diário!$F$5:$F$2005))+SUMPRODUCT(-(Comprometidos!$D$5:$D$261='Analítico Cp.'!$B24),-(Comprometidos!$J$5:$J$261=D$1),(Comprometidos!$F$5:$F$261))</f>
        <v>0</v>
      </c>
      <c r="E24" s="134">
        <f>SUMPRODUCT(-(Diário!$E$5:$E$2005='Analítico Cp.'!$B24),-(Diário!$P$5:$P$2005=E$1),(Diário!$F$5:$F$2005))+SUMPRODUCT(-(Comprometidos!$D$5:$D$261='Analítico Cp.'!$B24),-(Comprometidos!$J$5:$J$261=E$1),(Comprometidos!$F$5:$F$261))</f>
        <v>0</v>
      </c>
      <c r="F24" s="134">
        <f>SUMPRODUCT(-(Diário!$E$5:$E$2005='Analítico Cp.'!$B24),-(Diário!$P$5:$P$2005=F$1),(Diário!$F$5:$F$2005))+SUMPRODUCT(-(Comprometidos!$D$5:$D$261='Analítico Cp.'!$B24),-(Comprometidos!$J$5:$J$261=F$1),(Comprometidos!$F$5:$F$261))</f>
        <v>0</v>
      </c>
      <c r="G24" s="134">
        <f>SUMPRODUCT(-(Diário!$E$5:$E$2005='Analítico Cp.'!$B24),-(Diário!$P$5:$P$2005=G$1),(Diário!$F$5:$F$2005))+SUMPRODUCT(-(Comprometidos!$D$5:$D$261='Analítico Cp.'!$B24),-(Comprometidos!$J$5:$J$261=G$1),(Comprometidos!$F$5:$F$261))</f>
        <v>0</v>
      </c>
      <c r="H24" s="134">
        <f>SUMPRODUCT(-(Diário!$E$5:$E$2005='Analítico Cp.'!$B24),-(Diário!$P$5:$P$2005=H$1),(Diário!$F$5:$F$2005))+SUMPRODUCT(-(Comprometidos!$D$5:$D$261='Analítico Cp.'!$B24),-(Comprometidos!$J$5:$J$261=H$1),(Comprometidos!$F$5:$F$261))</f>
        <v>0</v>
      </c>
      <c r="I24" s="134">
        <f>SUMPRODUCT(-(Diário!$E$5:$E$2005='Analítico Cp.'!$B24),-(Diário!$P$5:$P$2005=I$1),(Diário!$F$5:$F$2005))+SUMPRODUCT(-(Comprometidos!$D$5:$D$261='Analítico Cp.'!$B24),-(Comprometidos!$J$5:$J$261=I$1),(Comprometidos!$F$5:$F$261))</f>
        <v>0</v>
      </c>
      <c r="J24" s="134">
        <f>SUMPRODUCT(-(Diário!$E$5:$E$2005='Analítico Cp.'!$B24),-(Diário!$P$5:$P$2005=J$1),(Diário!$F$5:$F$2005))+SUMPRODUCT(-(Comprometidos!$D$5:$D$261='Analítico Cp.'!$B24),-(Comprometidos!$J$5:$J$261=J$1),(Comprometidos!$F$5:$F$261))</f>
        <v>0</v>
      </c>
      <c r="K24" s="134">
        <f>SUMPRODUCT(-(Diário!$E$5:$E$2005='Analítico Cp.'!$B24),-(Diário!$P$5:$P$2005=K$1),(Diário!$F$5:$F$2005))+SUMPRODUCT(-(Comprometidos!$D$5:$D$261='Analítico Cp.'!$B24),-(Comprometidos!$J$5:$J$261=K$1),(Comprometidos!$F$5:$F$261))</f>
        <v>0</v>
      </c>
      <c r="L24" s="134">
        <f>SUMPRODUCT(-(Diário!$E$5:$E$2005='Analítico Cp.'!$B24),-(Diário!$P$5:$P$2005=L$1),(Diário!$F$5:$F$2005))+SUMPRODUCT(-(Comprometidos!$D$5:$D$261='Analítico Cp.'!$B24),-(Comprometidos!$J$5:$J$261=L$1),(Comprometidos!$F$5:$F$261))</f>
        <v>0</v>
      </c>
      <c r="M24" s="134">
        <f>SUMPRODUCT(-(Diário!$E$5:$E$2005='Analítico Cp.'!$B24),-(Diário!$P$5:$P$2005=M$1),(Diário!$F$5:$F$2005))+SUMPRODUCT(-(Comprometidos!$D$5:$D$261='Analítico Cp.'!$B24),-(Comprometidos!$J$5:$J$261=M$1),(Comprometidos!$F$5:$F$261))</f>
        <v>0</v>
      </c>
      <c r="N24" s="134">
        <f>SUMPRODUCT(-(Diário!$E$5:$E$2005='Analítico Cp.'!$B24),-(Diário!$P$5:$P$2005=N$1),(Diário!$F$5:$F$2005))+SUMPRODUCT(-(Comprometidos!$D$5:$D$261='Analítico Cp.'!$B24),-(Comprometidos!$J$5:$J$261=N$1),(Comprometidos!$F$5:$F$261))</f>
        <v>0</v>
      </c>
      <c r="O24" s="135">
        <f t="shared" si="3"/>
        <v>0</v>
      </c>
      <c r="P24" s="136">
        <f t="shared" si="4"/>
        <v>0</v>
      </c>
    </row>
    <row r="25" spans="1:26" ht="23.25" customHeight="1" x14ac:dyDescent="0.2">
      <c r="A25" s="77" t="s">
        <v>109</v>
      </c>
      <c r="B25" s="155" t="s">
        <v>110</v>
      </c>
      <c r="C25" s="134">
        <f>SUMPRODUCT(-(Diário!$E$5:$E$2005='Analítico Cp.'!$B25),-(Diário!$P$5:$P$2005=C$1),(Diário!$F$5:$F$2005))+SUMPRODUCT(-(Comprometidos!$D$5:$D$261='Analítico Cp.'!$B25),-(Comprometidos!$J$5:$J$261=C$1),(Comprometidos!$F$5:$F$261))</f>
        <v>0</v>
      </c>
      <c r="D25" s="134">
        <f>SUMPRODUCT(-(Diário!$E$5:$E$2005='Analítico Cp.'!$B25),-(Diário!$P$5:$P$2005=D$1),(Diário!$F$5:$F$2005))+SUMPRODUCT(-(Comprometidos!$D$5:$D$261='Analítico Cp.'!$B25),-(Comprometidos!$J$5:$J$261=D$1),(Comprometidos!$F$5:$F$261))</f>
        <v>0</v>
      </c>
      <c r="E25" s="134">
        <f>SUMPRODUCT(-(Diário!$E$5:$E$2005='Analítico Cp.'!$B25),-(Diário!$P$5:$P$2005=E$1),(Diário!$F$5:$F$2005))+SUMPRODUCT(-(Comprometidos!$D$5:$D$261='Analítico Cp.'!$B25),-(Comprometidos!$J$5:$J$261=E$1),(Comprometidos!$F$5:$F$261))</f>
        <v>0</v>
      </c>
      <c r="F25" s="134">
        <f>SUMPRODUCT(-(Diário!$E$5:$E$2005='Analítico Cp.'!$B25),-(Diário!$P$5:$P$2005=F$1),(Diário!$F$5:$F$2005))+SUMPRODUCT(-(Comprometidos!$D$5:$D$261='Analítico Cp.'!$B25),-(Comprometidos!$J$5:$J$261=F$1),(Comprometidos!$F$5:$F$261))</f>
        <v>0</v>
      </c>
      <c r="G25" s="134">
        <f>SUMPRODUCT(-(Diário!$E$5:$E$2005='Analítico Cp.'!$B25),-(Diário!$P$5:$P$2005=G$1),(Diário!$F$5:$F$2005))+SUMPRODUCT(-(Comprometidos!$D$5:$D$261='Analítico Cp.'!$B25),-(Comprometidos!$J$5:$J$261=G$1),(Comprometidos!$F$5:$F$261))</f>
        <v>0</v>
      </c>
      <c r="H25" s="134">
        <f>SUMPRODUCT(-(Diário!$E$5:$E$2005='Analítico Cp.'!$B25),-(Diário!$P$5:$P$2005=H$1),(Diário!$F$5:$F$2005))+SUMPRODUCT(-(Comprometidos!$D$5:$D$261='Analítico Cp.'!$B25),-(Comprometidos!$J$5:$J$261=H$1),(Comprometidos!$F$5:$F$261))</f>
        <v>0</v>
      </c>
      <c r="I25" s="134">
        <f>SUMPRODUCT(-(Diário!$E$5:$E$2005='Analítico Cp.'!$B25),-(Diário!$P$5:$P$2005=I$1),(Diário!$F$5:$F$2005))+SUMPRODUCT(-(Comprometidos!$D$5:$D$261='Analítico Cp.'!$B25),-(Comprometidos!$J$5:$J$261=I$1),(Comprometidos!$F$5:$F$261))</f>
        <v>0</v>
      </c>
      <c r="J25" s="134">
        <f>SUMPRODUCT(-(Diário!$E$5:$E$2005='Analítico Cp.'!$B25),-(Diário!$P$5:$P$2005=J$1),(Diário!$F$5:$F$2005))+SUMPRODUCT(-(Comprometidos!$D$5:$D$261='Analítico Cp.'!$B25),-(Comprometidos!$J$5:$J$261=J$1),(Comprometidos!$F$5:$F$261))</f>
        <v>0</v>
      </c>
      <c r="K25" s="134">
        <f>SUMPRODUCT(-(Diário!$E$5:$E$2005='Analítico Cp.'!$B25),-(Diário!$P$5:$P$2005=K$1),(Diário!$F$5:$F$2005))+SUMPRODUCT(-(Comprometidos!$D$5:$D$261='Analítico Cp.'!$B25),-(Comprometidos!$J$5:$J$261=K$1),(Comprometidos!$F$5:$F$261))</f>
        <v>0</v>
      </c>
      <c r="L25" s="134">
        <f>SUMPRODUCT(-(Diário!$E$5:$E$2005='Analítico Cp.'!$B25),-(Diário!$P$5:$P$2005=L$1),(Diário!$F$5:$F$2005))+SUMPRODUCT(-(Comprometidos!$D$5:$D$261='Analítico Cp.'!$B25),-(Comprometidos!$J$5:$J$261=L$1),(Comprometidos!$F$5:$F$261))</f>
        <v>0</v>
      </c>
      <c r="M25" s="134">
        <f>SUMPRODUCT(-(Diário!$E$5:$E$2005='Analítico Cp.'!$B25),-(Diário!$P$5:$P$2005=M$1),(Diário!$F$5:$F$2005))+SUMPRODUCT(-(Comprometidos!$D$5:$D$261='Analítico Cp.'!$B25),-(Comprometidos!$J$5:$J$261=M$1),(Comprometidos!$F$5:$F$261))</f>
        <v>0</v>
      </c>
      <c r="N25" s="134">
        <f>SUMPRODUCT(-(Diário!$E$5:$E$2005='Analítico Cp.'!$B25),-(Diário!$P$5:$P$2005=N$1),(Diário!$F$5:$F$2005))+SUMPRODUCT(-(Comprometidos!$D$5:$D$261='Analítico Cp.'!$B25),-(Comprometidos!$J$5:$J$261=N$1),(Comprometidos!$F$5:$F$261))</f>
        <v>0</v>
      </c>
      <c r="O25" s="135">
        <f t="shared" si="3"/>
        <v>0</v>
      </c>
      <c r="P25" s="136">
        <f t="shared" si="4"/>
        <v>0</v>
      </c>
    </row>
    <row r="26" spans="1:26" ht="23.25" customHeight="1" x14ac:dyDescent="0.2">
      <c r="A26" s="156"/>
      <c r="B26" s="157" t="s">
        <v>111</v>
      </c>
      <c r="C26" s="158">
        <f t="shared" ref="C26:O26" si="5">SUBTOTAL(109,C20:C25)</f>
        <v>74007.180000000022</v>
      </c>
      <c r="D26" s="158">
        <f t="shared" si="5"/>
        <v>76293.279999999999</v>
      </c>
      <c r="E26" s="158">
        <f t="shared" si="5"/>
        <v>0</v>
      </c>
      <c r="F26" s="158">
        <f t="shared" si="5"/>
        <v>0</v>
      </c>
      <c r="G26" s="158">
        <f t="shared" si="5"/>
        <v>0</v>
      </c>
      <c r="H26" s="158">
        <f t="shared" si="5"/>
        <v>0</v>
      </c>
      <c r="I26" s="158">
        <f t="shared" si="5"/>
        <v>0</v>
      </c>
      <c r="J26" s="158">
        <f t="shared" si="5"/>
        <v>0</v>
      </c>
      <c r="K26" s="158">
        <f t="shared" si="5"/>
        <v>0</v>
      </c>
      <c r="L26" s="158">
        <f t="shared" si="5"/>
        <v>0</v>
      </c>
      <c r="M26" s="158">
        <f t="shared" si="5"/>
        <v>0</v>
      </c>
      <c r="N26" s="158">
        <f t="shared" si="5"/>
        <v>0</v>
      </c>
      <c r="O26" s="158">
        <f t="shared" si="5"/>
        <v>150300.46000000002</v>
      </c>
      <c r="P26" s="159">
        <f t="shared" si="4"/>
        <v>0.12149557060824193</v>
      </c>
    </row>
    <row r="27" spans="1:26" ht="23.25" customHeight="1" x14ac:dyDescent="0.2">
      <c r="A27" s="117" t="s">
        <v>79</v>
      </c>
      <c r="B27" s="160" t="s">
        <v>80</v>
      </c>
      <c r="C27" s="161"/>
      <c r="D27" s="161"/>
      <c r="E27" s="161"/>
      <c r="F27" s="161"/>
      <c r="G27" s="161"/>
      <c r="H27" s="161"/>
      <c r="I27" s="161"/>
      <c r="J27" s="161"/>
      <c r="K27" s="161"/>
      <c r="L27" s="161"/>
      <c r="M27" s="161"/>
      <c r="N27" s="161"/>
      <c r="O27" s="161"/>
      <c r="P27" s="162"/>
    </row>
    <row r="28" spans="1:26" ht="23.25" customHeight="1" x14ac:dyDescent="0.2">
      <c r="A28" s="77" t="s">
        <v>112</v>
      </c>
      <c r="B28" s="84" t="s">
        <v>113</v>
      </c>
      <c r="C28" s="134">
        <f>SUMPRODUCT(-(Diário!$E$5:$E$2005='Analítico Cp.'!$B28),-(Diário!$P$5:$P$2005=C$1),(Diário!$F$5:$F$2005))+SUMPRODUCT(-(Comprometidos!$D$5:$D$261='Analítico Cp.'!$B28),-(Comprometidos!$J$5:$J$261=C$1),(Comprometidos!$F$5:$F$261))</f>
        <v>0</v>
      </c>
      <c r="D28" s="134">
        <f>SUMPRODUCT(-(Diário!$E$5:$E$2005='Analítico Cp.'!$B28),-(Diário!$P$5:$P$2005=D$1),(Diário!$F$5:$F$2005))+SUMPRODUCT(-(Comprometidos!$D$5:$D$261='Analítico Cp.'!$B28),-(Comprometidos!$J$5:$J$261=D$1),(Comprometidos!$F$5:$F$261))</f>
        <v>0</v>
      </c>
      <c r="E28" s="134">
        <f>SUMPRODUCT(-(Diário!$E$5:$E$2005='Analítico Cp.'!$B28),-(Diário!$P$5:$P$2005=E$1),(Diário!$F$5:$F$2005))+SUMPRODUCT(-(Comprometidos!$D$5:$D$261='Analítico Cp.'!$B28),-(Comprometidos!$J$5:$J$261=E$1),(Comprometidos!$F$5:$F$261))</f>
        <v>0</v>
      </c>
      <c r="F28" s="134">
        <f>SUMPRODUCT(-(Diário!$E$5:$E$2005='Analítico Cp.'!$B28),-(Diário!$P$5:$P$2005=F$1),(Diário!$F$5:$F$2005))+SUMPRODUCT(-(Comprometidos!$D$5:$D$261='Analítico Cp.'!$B28),-(Comprometidos!$J$5:$J$261=F$1),(Comprometidos!$F$5:$F$261))</f>
        <v>0</v>
      </c>
      <c r="G28" s="134">
        <f>SUMPRODUCT(-(Diário!$E$5:$E$2005='Analítico Cp.'!$B28),-(Diário!$P$5:$P$2005=G$1),(Diário!$F$5:$F$2005))+SUMPRODUCT(-(Comprometidos!$D$5:$D$261='Analítico Cp.'!$B28),-(Comprometidos!$J$5:$J$261=G$1),(Comprometidos!$F$5:$F$261))</f>
        <v>0</v>
      </c>
      <c r="H28" s="134">
        <f>SUMPRODUCT(-(Diário!$E$5:$E$2005='Analítico Cp.'!$B28),-(Diário!$P$5:$P$2005=H$1),(Diário!$F$5:$F$2005))+SUMPRODUCT(-(Comprometidos!$D$5:$D$261='Analítico Cp.'!$B28),-(Comprometidos!$J$5:$J$261=H$1),(Comprometidos!$F$5:$F$261))</f>
        <v>0</v>
      </c>
      <c r="I28" s="134">
        <f>SUMPRODUCT(-(Diário!$E$5:$E$2005='Analítico Cp.'!$B28),-(Diário!$P$5:$P$2005=I$1),(Diário!$F$5:$F$2005))+SUMPRODUCT(-(Comprometidos!$D$5:$D$261='Analítico Cp.'!$B28),-(Comprometidos!$J$5:$J$261=I$1),(Comprometidos!$F$5:$F$261))</f>
        <v>0</v>
      </c>
      <c r="J28" s="134">
        <f>SUMPRODUCT(-(Diário!$E$5:$E$2005='Analítico Cp.'!$B28),-(Diário!$P$5:$P$2005=J$1),(Diário!$F$5:$F$2005))+SUMPRODUCT(-(Comprometidos!$D$5:$D$261='Analítico Cp.'!$B28),-(Comprometidos!$J$5:$J$261=J$1),(Comprometidos!$F$5:$F$261))</f>
        <v>0</v>
      </c>
      <c r="K28" s="134">
        <f>SUMPRODUCT(-(Diário!$E$5:$E$2005='Analítico Cp.'!$B28),-(Diário!$P$5:$P$2005=K$1),(Diário!$F$5:$F$2005))+SUMPRODUCT(-(Comprometidos!$D$5:$D$261='Analítico Cp.'!$B28),-(Comprometidos!$J$5:$J$261=K$1),(Comprometidos!$F$5:$F$261))</f>
        <v>0</v>
      </c>
      <c r="L28" s="134">
        <f>SUMPRODUCT(-(Diário!$E$5:$E$2005='Analítico Cp.'!$B28),-(Diário!$P$5:$P$2005=L$1),(Diário!$F$5:$F$2005))+SUMPRODUCT(-(Comprometidos!$D$5:$D$261='Analítico Cp.'!$B28),-(Comprometidos!$J$5:$J$261=L$1),(Comprometidos!$F$5:$F$261))</f>
        <v>0</v>
      </c>
      <c r="M28" s="134">
        <f>SUMPRODUCT(-(Diário!$E$5:$E$2005='Analítico Cp.'!$B28),-(Diário!$P$5:$P$2005=M$1),(Diário!$F$5:$F$2005))+SUMPRODUCT(-(Comprometidos!$D$5:$D$261='Analítico Cp.'!$B28),-(Comprometidos!$J$5:$J$261=M$1),(Comprometidos!$F$5:$F$261))</f>
        <v>0</v>
      </c>
      <c r="N28" s="134">
        <f>SUMPRODUCT(-(Diário!$E$5:$E$2005='Analítico Cp.'!$B28),-(Diário!$P$5:$P$2005=N$1),(Diário!$F$5:$F$2005))+SUMPRODUCT(-(Comprometidos!$D$5:$D$261='Analítico Cp.'!$B28),-(Comprometidos!$J$5:$J$261=N$1),(Comprometidos!$F$5:$F$261))</f>
        <v>0</v>
      </c>
      <c r="O28" s="135">
        <f t="shared" ref="O28:O29" si="6">SUM(C28:N28)</f>
        <v>0</v>
      </c>
      <c r="P28" s="136">
        <f t="shared" ref="P28:P30" si="7">IF($O$142=0,0,O28/$O$142)</f>
        <v>0</v>
      </c>
    </row>
    <row r="29" spans="1:26" ht="23.25" customHeight="1" x14ac:dyDescent="0.2">
      <c r="A29" s="77" t="s">
        <v>114</v>
      </c>
      <c r="B29" s="84" t="s">
        <v>115</v>
      </c>
      <c r="C29" s="134">
        <f>SUMPRODUCT(-(Diário!$E$5:$E$2005='Analítico Cp.'!$B29),-(Diário!$P$5:$P$2005=C$1),(Diário!$F$5:$F$2005))+SUMPRODUCT(-(Comprometidos!$D$5:$D$261='Analítico Cp.'!$B29),-(Comprometidos!$J$5:$J$261=C$1),(Comprometidos!$F$5:$F$261))</f>
        <v>0</v>
      </c>
      <c r="D29" s="134">
        <f>SUMPRODUCT(-(Diário!$E$5:$E$2005='Analítico Cp.'!$B29),-(Diário!$P$5:$P$2005=D$1),(Diário!$F$5:$F$2005))+SUMPRODUCT(-(Comprometidos!$D$5:$D$261='Analítico Cp.'!$B29),-(Comprometidos!$J$5:$J$261=D$1),(Comprometidos!$F$5:$F$261))</f>
        <v>0</v>
      </c>
      <c r="E29" s="134">
        <f>SUMPRODUCT(-(Diário!$E$5:$E$2005='Analítico Cp.'!$B29),-(Diário!$P$5:$P$2005=E$1),(Diário!$F$5:$F$2005))+SUMPRODUCT(-(Comprometidos!$D$5:$D$261='Analítico Cp.'!$B29),-(Comprometidos!$J$5:$J$261=E$1),(Comprometidos!$F$5:$F$261))</f>
        <v>0</v>
      </c>
      <c r="F29" s="134">
        <f>SUMPRODUCT(-(Diário!$E$5:$E$2005='Analítico Cp.'!$B29),-(Diário!$P$5:$P$2005=F$1),(Diário!$F$5:$F$2005))+SUMPRODUCT(-(Comprometidos!$D$5:$D$261='Analítico Cp.'!$B29),-(Comprometidos!$J$5:$J$261=F$1),(Comprometidos!$F$5:$F$261))</f>
        <v>0</v>
      </c>
      <c r="G29" s="134">
        <f>SUMPRODUCT(-(Diário!$E$5:$E$2005='Analítico Cp.'!$B29),-(Diário!$P$5:$P$2005=G$1),(Diário!$F$5:$F$2005))+SUMPRODUCT(-(Comprometidos!$D$5:$D$261='Analítico Cp.'!$B29),-(Comprometidos!$J$5:$J$261=G$1),(Comprometidos!$F$5:$F$261))</f>
        <v>0</v>
      </c>
      <c r="H29" s="134">
        <f>SUMPRODUCT(-(Diário!$E$5:$E$2005='Analítico Cp.'!$B29),-(Diário!$P$5:$P$2005=H$1),(Diário!$F$5:$F$2005))+SUMPRODUCT(-(Comprometidos!$D$5:$D$261='Analítico Cp.'!$B29),-(Comprometidos!$J$5:$J$261=H$1),(Comprometidos!$F$5:$F$261))</f>
        <v>0</v>
      </c>
      <c r="I29" s="134">
        <f>SUMPRODUCT(-(Diário!$E$5:$E$2005='Analítico Cp.'!$B29),-(Diário!$P$5:$P$2005=I$1),(Diário!$F$5:$F$2005))+SUMPRODUCT(-(Comprometidos!$D$5:$D$261='Analítico Cp.'!$B29),-(Comprometidos!$J$5:$J$261=I$1),(Comprometidos!$F$5:$F$261))</f>
        <v>0</v>
      </c>
      <c r="J29" s="134">
        <f>SUMPRODUCT(-(Diário!$E$5:$E$2005='Analítico Cp.'!$B29),-(Diário!$P$5:$P$2005=J$1),(Diário!$F$5:$F$2005))+SUMPRODUCT(-(Comprometidos!$D$5:$D$261='Analítico Cp.'!$B29),-(Comprometidos!$J$5:$J$261=J$1),(Comprometidos!$F$5:$F$261))</f>
        <v>0</v>
      </c>
      <c r="K29" s="134">
        <f>SUMPRODUCT(-(Diário!$E$5:$E$2005='Analítico Cp.'!$B29),-(Diário!$P$5:$P$2005=K$1),(Diário!$F$5:$F$2005))+SUMPRODUCT(-(Comprometidos!$D$5:$D$261='Analítico Cp.'!$B29),-(Comprometidos!$J$5:$J$261=K$1),(Comprometidos!$F$5:$F$261))</f>
        <v>0</v>
      </c>
      <c r="L29" s="134">
        <f>SUMPRODUCT(-(Diário!$E$5:$E$2005='Analítico Cp.'!$B29),-(Diário!$P$5:$P$2005=L$1),(Diário!$F$5:$F$2005))+SUMPRODUCT(-(Comprometidos!$D$5:$D$261='Analítico Cp.'!$B29),-(Comprometidos!$J$5:$J$261=L$1),(Comprometidos!$F$5:$F$261))</f>
        <v>0</v>
      </c>
      <c r="M29" s="134">
        <f>SUMPRODUCT(-(Diário!$E$5:$E$2005='Analítico Cp.'!$B29),-(Diário!$P$5:$P$2005=M$1),(Diário!$F$5:$F$2005))+SUMPRODUCT(-(Comprometidos!$D$5:$D$261='Analítico Cp.'!$B29),-(Comprometidos!$J$5:$J$261=M$1),(Comprometidos!$F$5:$F$261))</f>
        <v>0</v>
      </c>
      <c r="N29" s="134">
        <f>SUMPRODUCT(-(Diário!$E$5:$E$2005='Analítico Cp.'!$B29),-(Diário!$P$5:$P$2005=N$1),(Diário!$F$5:$F$2005))+SUMPRODUCT(-(Comprometidos!$D$5:$D$261='Analítico Cp.'!$B29),-(Comprometidos!$J$5:$J$261=N$1),(Comprometidos!$F$5:$F$261))</f>
        <v>0</v>
      </c>
      <c r="O29" s="135">
        <f t="shared" si="6"/>
        <v>0</v>
      </c>
      <c r="P29" s="136">
        <f t="shared" si="7"/>
        <v>0</v>
      </c>
    </row>
    <row r="30" spans="1:26" ht="23.25" customHeight="1" x14ac:dyDescent="0.2">
      <c r="A30" s="156"/>
      <c r="B30" s="157" t="s">
        <v>116</v>
      </c>
      <c r="C30" s="158">
        <f t="shared" ref="C30:O30" si="8">SUBTOTAL(109,C28:C29)</f>
        <v>0</v>
      </c>
      <c r="D30" s="158">
        <f t="shared" si="8"/>
        <v>0</v>
      </c>
      <c r="E30" s="158">
        <f t="shared" si="8"/>
        <v>0</v>
      </c>
      <c r="F30" s="158">
        <f t="shared" si="8"/>
        <v>0</v>
      </c>
      <c r="G30" s="158">
        <f t="shared" si="8"/>
        <v>0</v>
      </c>
      <c r="H30" s="158">
        <f t="shared" si="8"/>
        <v>0</v>
      </c>
      <c r="I30" s="158">
        <f t="shared" si="8"/>
        <v>0</v>
      </c>
      <c r="J30" s="158">
        <f t="shared" si="8"/>
        <v>0</v>
      </c>
      <c r="K30" s="158">
        <f t="shared" si="8"/>
        <v>0</v>
      </c>
      <c r="L30" s="158">
        <f t="shared" si="8"/>
        <v>0</v>
      </c>
      <c r="M30" s="158">
        <f t="shared" si="8"/>
        <v>0</v>
      </c>
      <c r="N30" s="158">
        <f t="shared" si="8"/>
        <v>0</v>
      </c>
      <c r="O30" s="158">
        <f t="shared" si="8"/>
        <v>0</v>
      </c>
      <c r="P30" s="159">
        <f t="shared" si="7"/>
        <v>0</v>
      </c>
    </row>
    <row r="31" spans="1:26" ht="23.25" customHeight="1" x14ac:dyDescent="0.2">
      <c r="A31" s="130" t="s">
        <v>81</v>
      </c>
      <c r="B31" s="153" t="s">
        <v>82</v>
      </c>
      <c r="C31" s="161"/>
      <c r="D31" s="161"/>
      <c r="E31" s="161"/>
      <c r="F31" s="161"/>
      <c r="G31" s="161"/>
      <c r="H31" s="161"/>
      <c r="I31" s="161"/>
      <c r="J31" s="161"/>
      <c r="K31" s="161"/>
      <c r="L31" s="161"/>
      <c r="M31" s="161"/>
      <c r="N31" s="161"/>
      <c r="O31" s="161"/>
      <c r="P31" s="162"/>
    </row>
    <row r="32" spans="1:26" ht="23.25" customHeight="1" x14ac:dyDescent="0.2">
      <c r="A32" s="77" t="s">
        <v>117</v>
      </c>
      <c r="B32" s="84" t="s">
        <v>118</v>
      </c>
      <c r="C32" s="134">
        <f>'Prov. Pessoal'!C11-'Prov. Pessoal'!C22</f>
        <v>27084.11079166667</v>
      </c>
      <c r="D32" s="134">
        <f>'Prov. Pessoal'!D11-'Prov. Pessoal'!D22</f>
        <v>27084.11079166667</v>
      </c>
      <c r="E32" s="134">
        <f>'Prov. Pessoal'!E11-'Prov. Pessoal'!E22</f>
        <v>27084.11079166667</v>
      </c>
      <c r="F32" s="134">
        <f>'Prov. Pessoal'!F11-'Prov. Pessoal'!F22</f>
        <v>0</v>
      </c>
      <c r="G32" s="134">
        <f>'Prov. Pessoal'!G11-'Prov. Pessoal'!G22</f>
        <v>0</v>
      </c>
      <c r="H32" s="134">
        <f>'Prov. Pessoal'!H11-'Prov. Pessoal'!H22</f>
        <v>0</v>
      </c>
      <c r="I32" s="134">
        <f>'Prov. Pessoal'!I11-'Prov. Pessoal'!I22</f>
        <v>0</v>
      </c>
      <c r="J32" s="134">
        <f>'Prov. Pessoal'!J11-'Prov. Pessoal'!J22</f>
        <v>0</v>
      </c>
      <c r="K32" s="134">
        <f>'Prov. Pessoal'!K11-'Prov. Pessoal'!K22</f>
        <v>0</v>
      </c>
      <c r="L32" s="134">
        <f>'Prov. Pessoal'!L11-'Prov. Pessoal'!L22</f>
        <v>0</v>
      </c>
      <c r="M32" s="134">
        <f>'Prov. Pessoal'!M11-'Prov. Pessoal'!M22</f>
        <v>0</v>
      </c>
      <c r="N32" s="134">
        <f>'Prov. Pessoal'!N11-'Prov. Pessoal'!N22</f>
        <v>0</v>
      </c>
      <c r="O32" s="135">
        <f t="shared" ref="O32:O43" si="9">SUM(C32:N32)</f>
        <v>81252.332375000013</v>
      </c>
      <c r="P32" s="136">
        <f t="shared" ref="P32:P44" si="10">IF($O$142=0,0,O32/$O$142)</f>
        <v>6.5680427625778082E-2</v>
      </c>
    </row>
    <row r="33" spans="1:26" ht="23.25" customHeight="1" x14ac:dyDescent="0.2">
      <c r="A33" s="77" t="s">
        <v>119</v>
      </c>
      <c r="B33" s="84" t="s">
        <v>120</v>
      </c>
      <c r="C33" s="134">
        <f>'Prov. Pessoal'!C12-'Prov. Pessoal'!C23</f>
        <v>1022.0419166666668</v>
      </c>
      <c r="D33" s="134">
        <f>'Prov. Pessoal'!D12-'Prov. Pessoal'!D23</f>
        <v>1022.0419166666668</v>
      </c>
      <c r="E33" s="134">
        <f>'Prov. Pessoal'!E12-'Prov. Pessoal'!E23</f>
        <v>1022.0419166666668</v>
      </c>
      <c r="F33" s="134">
        <f>'Prov. Pessoal'!F12-'Prov. Pessoal'!F23</f>
        <v>0</v>
      </c>
      <c r="G33" s="134">
        <f>'Prov. Pessoal'!G12-'Prov. Pessoal'!G23</f>
        <v>0</v>
      </c>
      <c r="H33" s="134">
        <f>'Prov. Pessoal'!H12-'Prov. Pessoal'!H23</f>
        <v>0</v>
      </c>
      <c r="I33" s="134">
        <f>'Prov. Pessoal'!I12-'Prov. Pessoal'!I23</f>
        <v>0</v>
      </c>
      <c r="J33" s="134">
        <f>'Prov. Pessoal'!J12-'Prov. Pessoal'!J23</f>
        <v>0</v>
      </c>
      <c r="K33" s="134">
        <f>'Prov. Pessoal'!K12-'Prov. Pessoal'!K23</f>
        <v>0</v>
      </c>
      <c r="L33" s="134">
        <f>'Prov. Pessoal'!L12-'Prov. Pessoal'!L23</f>
        <v>0</v>
      </c>
      <c r="M33" s="134">
        <f>'Prov. Pessoal'!M12-'Prov. Pessoal'!M23</f>
        <v>0</v>
      </c>
      <c r="N33" s="134">
        <f>'Prov. Pessoal'!N12-'Prov. Pessoal'!N23</f>
        <v>0</v>
      </c>
      <c r="O33" s="135">
        <f t="shared" si="9"/>
        <v>3066.1257500000002</v>
      </c>
      <c r="P33" s="136">
        <f t="shared" si="10"/>
        <v>2.4785067028595502E-3</v>
      </c>
    </row>
    <row r="34" spans="1:26" ht="23.25" customHeight="1" x14ac:dyDescent="0.2">
      <c r="A34" s="77" t="s">
        <v>121</v>
      </c>
      <c r="B34" s="84" t="s">
        <v>122</v>
      </c>
      <c r="C34" s="134">
        <f>'Prov. Pessoal'!C13-'Prov. Pessoal'!C24</f>
        <v>8176.3353333333343</v>
      </c>
      <c r="D34" s="134">
        <f>'Prov. Pessoal'!D13-'Prov. Pessoal'!D24</f>
        <v>8176.3353333333343</v>
      </c>
      <c r="E34" s="134">
        <f>'Prov. Pessoal'!E13-'Prov. Pessoal'!E24</f>
        <v>8176.3353333333343</v>
      </c>
      <c r="F34" s="134">
        <f>'Prov. Pessoal'!F13-'Prov. Pessoal'!F24</f>
        <v>0</v>
      </c>
      <c r="G34" s="134">
        <f>'Prov. Pessoal'!G13-'Prov. Pessoal'!G24</f>
        <v>0</v>
      </c>
      <c r="H34" s="134">
        <f>'Prov. Pessoal'!H13-'Prov. Pessoal'!H24</f>
        <v>0</v>
      </c>
      <c r="I34" s="134">
        <f>'Prov. Pessoal'!I13-'Prov. Pessoal'!I24</f>
        <v>0</v>
      </c>
      <c r="J34" s="134">
        <f>'Prov. Pessoal'!J13-'Prov. Pessoal'!J24</f>
        <v>0</v>
      </c>
      <c r="K34" s="134">
        <f>'Prov. Pessoal'!K13-'Prov. Pessoal'!K24</f>
        <v>0</v>
      </c>
      <c r="L34" s="134">
        <f>'Prov. Pessoal'!L13-'Prov. Pessoal'!L24</f>
        <v>0</v>
      </c>
      <c r="M34" s="134">
        <f>'Prov. Pessoal'!M13-'Prov. Pessoal'!M24</f>
        <v>0</v>
      </c>
      <c r="N34" s="134">
        <f>'Prov. Pessoal'!N13-'Prov. Pessoal'!N24</f>
        <v>0</v>
      </c>
      <c r="O34" s="135">
        <f t="shared" si="9"/>
        <v>24529.006000000001</v>
      </c>
      <c r="P34" s="136">
        <f t="shared" si="10"/>
        <v>1.9828053622876401E-2</v>
      </c>
    </row>
    <row r="35" spans="1:26" ht="23.25" customHeight="1" x14ac:dyDescent="0.2">
      <c r="A35" s="77" t="s">
        <v>123</v>
      </c>
      <c r="B35" s="84" t="s">
        <v>124</v>
      </c>
      <c r="C35" s="134">
        <f>'Prov. Pessoal'!C14-'Prov. Pessoal'!C25</f>
        <v>4088.1676666666672</v>
      </c>
      <c r="D35" s="134">
        <f>'Prov. Pessoal'!D14-'Prov. Pessoal'!D25</f>
        <v>4088.1676666666672</v>
      </c>
      <c r="E35" s="134">
        <f>'Prov. Pessoal'!E14-'Prov. Pessoal'!E25</f>
        <v>4088.1676666666672</v>
      </c>
      <c r="F35" s="134">
        <f>'Prov. Pessoal'!F14-'Prov. Pessoal'!F25</f>
        <v>0</v>
      </c>
      <c r="G35" s="134">
        <f>'Prov. Pessoal'!G14-'Prov. Pessoal'!G25</f>
        <v>0</v>
      </c>
      <c r="H35" s="134">
        <f>'Prov. Pessoal'!H14-'Prov. Pessoal'!H25</f>
        <v>0</v>
      </c>
      <c r="I35" s="134">
        <f>'Prov. Pessoal'!I14-'Prov. Pessoal'!I25</f>
        <v>0</v>
      </c>
      <c r="J35" s="134">
        <f>'Prov. Pessoal'!J14-'Prov. Pessoal'!J25</f>
        <v>0</v>
      </c>
      <c r="K35" s="134">
        <f>'Prov. Pessoal'!K14-'Prov. Pessoal'!K25</f>
        <v>0</v>
      </c>
      <c r="L35" s="134">
        <f>'Prov. Pessoal'!L14-'Prov. Pessoal'!L25</f>
        <v>0</v>
      </c>
      <c r="M35" s="134">
        <f>'Prov. Pessoal'!M14-'Prov. Pessoal'!M25</f>
        <v>0</v>
      </c>
      <c r="N35" s="134">
        <f>'Prov. Pessoal'!N14-'Prov. Pessoal'!N25</f>
        <v>0</v>
      </c>
      <c r="O35" s="135">
        <f t="shared" si="9"/>
        <v>12264.503000000001</v>
      </c>
      <c r="P35" s="136">
        <f t="shared" si="10"/>
        <v>9.9140268114382007E-3</v>
      </c>
    </row>
    <row r="36" spans="1:26" ht="23.25" customHeight="1" x14ac:dyDescent="0.2">
      <c r="A36" s="77" t="s">
        <v>125</v>
      </c>
      <c r="B36" s="84" t="s">
        <v>126</v>
      </c>
      <c r="C36" s="134">
        <f>'Prov. Pessoal'!C15-'Prov. Pessoal'!C26</f>
        <v>7130.5249999999996</v>
      </c>
      <c r="D36" s="134">
        <f>'Prov. Pessoal'!D15-'Prov. Pessoal'!D26</f>
        <v>7130.5249999999996</v>
      </c>
      <c r="E36" s="134">
        <f>'Prov. Pessoal'!E15-'Prov. Pessoal'!E26</f>
        <v>7130.5249999999996</v>
      </c>
      <c r="F36" s="134">
        <f>'Prov. Pessoal'!F15-'Prov. Pessoal'!F26</f>
        <v>0</v>
      </c>
      <c r="G36" s="134">
        <f>'Prov. Pessoal'!G15-'Prov. Pessoal'!G26</f>
        <v>0</v>
      </c>
      <c r="H36" s="134">
        <f>'Prov. Pessoal'!H15-'Prov. Pessoal'!H26</f>
        <v>0</v>
      </c>
      <c r="I36" s="134">
        <f>'Prov. Pessoal'!I15-'Prov. Pessoal'!I26</f>
        <v>0</v>
      </c>
      <c r="J36" s="134">
        <f>'Prov. Pessoal'!J15-'Prov. Pessoal'!J26</f>
        <v>0</v>
      </c>
      <c r="K36" s="134">
        <f>'Prov. Pessoal'!K15-'Prov. Pessoal'!K26</f>
        <v>0</v>
      </c>
      <c r="L36" s="134">
        <f>'Prov. Pessoal'!L15-'Prov. Pessoal'!L26</f>
        <v>0</v>
      </c>
      <c r="M36" s="134">
        <f>'Prov. Pessoal'!M15-'Prov. Pessoal'!M26</f>
        <v>0</v>
      </c>
      <c r="N36" s="134">
        <f>'Prov. Pessoal'!N15-'Prov. Pessoal'!N26</f>
        <v>0</v>
      </c>
      <c r="O36" s="135">
        <f t="shared" si="9"/>
        <v>21391.574999999997</v>
      </c>
      <c r="P36" s="136">
        <f t="shared" si="10"/>
        <v>1.7291907229252671E-2</v>
      </c>
    </row>
    <row r="37" spans="1:26" ht="23.25" customHeight="1" x14ac:dyDescent="0.2">
      <c r="A37" s="77" t="s">
        <v>127</v>
      </c>
      <c r="B37" s="84" t="s">
        <v>128</v>
      </c>
      <c r="C37" s="134">
        <f>'Prov. Pessoal'!C16-'Prov. Pessoal'!C27</f>
        <v>7130.5249999999996</v>
      </c>
      <c r="D37" s="134">
        <f>'Prov. Pessoal'!D16-'Prov. Pessoal'!D27</f>
        <v>7130.5249999999996</v>
      </c>
      <c r="E37" s="134">
        <f>'Prov. Pessoal'!E16-'Prov. Pessoal'!E27</f>
        <v>7130.5249999999996</v>
      </c>
      <c r="F37" s="134">
        <f>'Prov. Pessoal'!F16-'Prov. Pessoal'!F27</f>
        <v>0</v>
      </c>
      <c r="G37" s="134">
        <f>'Prov. Pessoal'!G16-'Prov. Pessoal'!G27</f>
        <v>0</v>
      </c>
      <c r="H37" s="134">
        <f>'Prov. Pessoal'!H16-'Prov. Pessoal'!H27</f>
        <v>0</v>
      </c>
      <c r="I37" s="134">
        <f>'Prov. Pessoal'!I16-'Prov. Pessoal'!I27</f>
        <v>0</v>
      </c>
      <c r="J37" s="134">
        <f>'Prov. Pessoal'!J16-'Prov. Pessoal'!J27</f>
        <v>0</v>
      </c>
      <c r="K37" s="134">
        <f>'Prov. Pessoal'!K16-'Prov. Pessoal'!K27</f>
        <v>0</v>
      </c>
      <c r="L37" s="134">
        <f>'Prov. Pessoal'!L16-'Prov. Pessoal'!L27</f>
        <v>0</v>
      </c>
      <c r="M37" s="134">
        <f>'Prov. Pessoal'!M16-'Prov. Pessoal'!M27</f>
        <v>0</v>
      </c>
      <c r="N37" s="134">
        <f>'Prov. Pessoal'!N16-'Prov. Pessoal'!N27</f>
        <v>0</v>
      </c>
      <c r="O37" s="135">
        <f t="shared" si="9"/>
        <v>21391.574999999997</v>
      </c>
      <c r="P37" s="136">
        <f t="shared" si="10"/>
        <v>1.7291907229252671E-2</v>
      </c>
    </row>
    <row r="38" spans="1:26" ht="23.25" customHeight="1" x14ac:dyDescent="0.2">
      <c r="A38" s="77" t="s">
        <v>129</v>
      </c>
      <c r="B38" s="84" t="s">
        <v>130</v>
      </c>
      <c r="C38" s="134">
        <f>'Prov. Pessoal'!C17-'Prov. Pessoal'!C28</f>
        <v>2376.8416666666667</v>
      </c>
      <c r="D38" s="134">
        <f>'Prov. Pessoal'!D17-'Prov. Pessoal'!D28</f>
        <v>2376.8416666666667</v>
      </c>
      <c r="E38" s="134">
        <f>'Prov. Pessoal'!E17-'Prov. Pessoal'!E28</f>
        <v>2376.8416666666667</v>
      </c>
      <c r="F38" s="134">
        <f>'Prov. Pessoal'!F17-'Prov. Pessoal'!F28</f>
        <v>0</v>
      </c>
      <c r="G38" s="134">
        <f>'Prov. Pessoal'!G17-'Prov. Pessoal'!G28</f>
        <v>0</v>
      </c>
      <c r="H38" s="134">
        <f>'Prov. Pessoal'!H17-'Prov. Pessoal'!H28</f>
        <v>0</v>
      </c>
      <c r="I38" s="134">
        <f>'Prov. Pessoal'!I17-'Prov. Pessoal'!I28</f>
        <v>0</v>
      </c>
      <c r="J38" s="134">
        <f>'Prov. Pessoal'!J17-'Prov. Pessoal'!J28</f>
        <v>0</v>
      </c>
      <c r="K38" s="134">
        <f>'Prov. Pessoal'!K17-'Prov. Pessoal'!K28</f>
        <v>0</v>
      </c>
      <c r="L38" s="134">
        <f>'Prov. Pessoal'!L17-'Prov. Pessoal'!L28</f>
        <v>0</v>
      </c>
      <c r="M38" s="134">
        <f>'Prov. Pessoal'!M17-'Prov. Pessoal'!M28</f>
        <v>0</v>
      </c>
      <c r="N38" s="134">
        <f>'Prov. Pessoal'!N17-'Prov. Pessoal'!N28</f>
        <v>0</v>
      </c>
      <c r="O38" s="135">
        <f t="shared" si="9"/>
        <v>7130.5249999999996</v>
      </c>
      <c r="P38" s="136">
        <f t="shared" si="10"/>
        <v>5.7639690764175579E-3</v>
      </c>
    </row>
    <row r="39" spans="1:26" ht="23.25" customHeight="1" x14ac:dyDescent="0.2">
      <c r="A39" s="77" t="s">
        <v>131</v>
      </c>
      <c r="B39" s="84" t="s">
        <v>132</v>
      </c>
      <c r="C39" s="134">
        <f>'Prov. Pessoal'!C18-'Prov. Pessoal'!C29</f>
        <v>0</v>
      </c>
      <c r="D39" s="134">
        <f>'Prov. Pessoal'!D18-'Prov. Pessoal'!D29</f>
        <v>0</v>
      </c>
      <c r="E39" s="134">
        <f>'Prov. Pessoal'!E18-'Prov. Pessoal'!E29</f>
        <v>0</v>
      </c>
      <c r="F39" s="134">
        <f>'Prov. Pessoal'!F18-'Prov. Pessoal'!F29</f>
        <v>0</v>
      </c>
      <c r="G39" s="134">
        <f>'Prov. Pessoal'!G18-'Prov. Pessoal'!G29</f>
        <v>0</v>
      </c>
      <c r="H39" s="134">
        <f>'Prov. Pessoal'!H18-'Prov. Pessoal'!H29</f>
        <v>0</v>
      </c>
      <c r="I39" s="134">
        <f>'Prov. Pessoal'!I18-'Prov. Pessoal'!I29</f>
        <v>0</v>
      </c>
      <c r="J39" s="134">
        <f>'Prov. Pessoal'!J18-'Prov. Pessoal'!J29</f>
        <v>0</v>
      </c>
      <c r="K39" s="134">
        <f>'Prov. Pessoal'!K18-'Prov. Pessoal'!K29</f>
        <v>0</v>
      </c>
      <c r="L39" s="134">
        <f>'Prov. Pessoal'!L18-'Prov. Pessoal'!L29</f>
        <v>0</v>
      </c>
      <c r="M39" s="134">
        <f>'Prov. Pessoal'!M18-'Prov. Pessoal'!M29</f>
        <v>0</v>
      </c>
      <c r="N39" s="134">
        <f>'Prov. Pessoal'!N18-'Prov. Pessoal'!N29</f>
        <v>0</v>
      </c>
      <c r="O39" s="135">
        <f t="shared" si="9"/>
        <v>0</v>
      </c>
      <c r="P39" s="136">
        <f t="shared" si="10"/>
        <v>0</v>
      </c>
    </row>
    <row r="40" spans="1:26" ht="23.25" customHeight="1" x14ac:dyDescent="0.2">
      <c r="A40" s="77" t="s">
        <v>133</v>
      </c>
      <c r="B40" s="84" t="s">
        <v>134</v>
      </c>
      <c r="C40" s="134">
        <f>SUMPRODUCT(-(Diário!$E$5:$E$2005='Analítico Cp.'!$B40),-(Diário!$P$5:$P$2005=C$1),(Diário!$F$5:$F$2005))+SUMPRODUCT(-(Comprometidos!$D$5:$D$261='Analítico Cp.'!$B40),-(Comprometidos!$J$5:$J$261=C$1),(Comprometidos!$F$5:$F$261))</f>
        <v>0</v>
      </c>
      <c r="D40" s="134">
        <f>SUMPRODUCT(-(Diário!$E$5:$E$2005='Analítico Cp.'!$B40),-(Diário!$P$5:$P$2005=D$1),(Diário!$F$5:$F$2005))+SUMPRODUCT(-(Comprometidos!$D$5:$D$261='Analítico Cp.'!$B40),-(Comprometidos!$J$5:$J$261=D$1),(Comprometidos!$F$5:$F$261))</f>
        <v>0</v>
      </c>
      <c r="E40" s="134">
        <f>SUMPRODUCT(-(Diário!$E$5:$E$2005='Analítico Cp.'!$B40),-(Diário!$P$5:$P$2005=E$1),(Diário!$F$5:$F$2005))+SUMPRODUCT(-(Comprometidos!$D$5:$D$261='Analítico Cp.'!$B40),-(Comprometidos!$J$5:$J$261=E$1),(Comprometidos!$F$5:$F$261))</f>
        <v>0</v>
      </c>
      <c r="F40" s="134">
        <f>SUMPRODUCT(-(Diário!$E$5:$E$2005='Analítico Cp.'!$B40),-(Diário!$P$5:$P$2005=F$1),(Diário!$F$5:$F$2005))+SUMPRODUCT(-(Comprometidos!$D$5:$D$261='Analítico Cp.'!$B40),-(Comprometidos!$J$5:$J$261=F$1),(Comprometidos!$F$5:$F$261))</f>
        <v>0</v>
      </c>
      <c r="G40" s="134">
        <f>SUMPRODUCT(-(Diário!$E$5:$E$2005='Analítico Cp.'!$B40),-(Diário!$P$5:$P$2005=G$1),(Diário!$F$5:$F$2005))+SUMPRODUCT(-(Comprometidos!$D$5:$D$261='Analítico Cp.'!$B40),-(Comprometidos!$J$5:$J$261=G$1),(Comprometidos!$F$5:$F$261))</f>
        <v>0</v>
      </c>
      <c r="H40" s="134">
        <f>SUMPRODUCT(-(Diário!$E$5:$E$2005='Analítico Cp.'!$B40),-(Diário!$P$5:$P$2005=H$1),(Diário!$F$5:$F$2005))+SUMPRODUCT(-(Comprometidos!$D$5:$D$261='Analítico Cp.'!$B40),-(Comprometidos!$J$5:$J$261=H$1),(Comprometidos!$F$5:$F$261))</f>
        <v>0</v>
      </c>
      <c r="I40" s="134">
        <f>SUMPRODUCT(-(Diário!$E$5:$E$2005='Analítico Cp.'!$B40),-(Diário!$P$5:$P$2005=I$1),(Diário!$F$5:$F$2005))+SUMPRODUCT(-(Comprometidos!$D$5:$D$261='Analítico Cp.'!$B40),-(Comprometidos!$J$5:$J$261=I$1),(Comprometidos!$F$5:$F$261))</f>
        <v>0</v>
      </c>
      <c r="J40" s="134">
        <f>SUMPRODUCT(-(Diário!$E$5:$E$2005='Analítico Cp.'!$B40),-(Diário!$P$5:$P$2005=J$1),(Diário!$F$5:$F$2005))+SUMPRODUCT(-(Comprometidos!$D$5:$D$261='Analítico Cp.'!$B40),-(Comprometidos!$J$5:$J$261=J$1),(Comprometidos!$F$5:$F$261))</f>
        <v>0</v>
      </c>
      <c r="K40" s="134">
        <f>SUMPRODUCT(-(Diário!$E$5:$E$2005='Analítico Cp.'!$B40),-(Diário!$P$5:$P$2005=K$1),(Diário!$F$5:$F$2005))+SUMPRODUCT(-(Comprometidos!$D$5:$D$261='Analítico Cp.'!$B40),-(Comprometidos!$J$5:$J$261=K$1),(Comprometidos!$F$5:$F$261))</f>
        <v>0</v>
      </c>
      <c r="L40" s="134">
        <f>SUMPRODUCT(-(Diário!$E$5:$E$2005='Analítico Cp.'!$B40),-(Diário!$P$5:$P$2005=L$1),(Diário!$F$5:$F$2005))+SUMPRODUCT(-(Comprometidos!$D$5:$D$261='Analítico Cp.'!$B40),-(Comprometidos!$J$5:$J$261=L$1),(Comprometidos!$F$5:$F$261))</f>
        <v>0</v>
      </c>
      <c r="M40" s="134">
        <f>SUMPRODUCT(-(Diário!$E$5:$E$2005='Analítico Cp.'!$B40),-(Diário!$P$5:$P$2005=M$1),(Diário!$F$5:$F$2005))+SUMPRODUCT(-(Comprometidos!$D$5:$D$261='Analítico Cp.'!$B40),-(Comprometidos!$J$5:$J$261=M$1),(Comprometidos!$F$5:$F$261))</f>
        <v>0</v>
      </c>
      <c r="N40" s="134">
        <f>SUMPRODUCT(-(Diário!$E$5:$E$2005='Analítico Cp.'!$B40),-(Diário!$P$5:$P$2005=N$1),(Diário!$F$5:$F$2005))+SUMPRODUCT(-(Comprometidos!$D$5:$D$261='Analítico Cp.'!$B40),-(Comprometidos!$J$5:$J$261=N$1),(Comprometidos!$F$5:$F$261))</f>
        <v>0</v>
      </c>
      <c r="O40" s="135">
        <f t="shared" si="9"/>
        <v>0</v>
      </c>
      <c r="P40" s="136">
        <f t="shared" si="10"/>
        <v>0</v>
      </c>
    </row>
    <row r="41" spans="1:26" ht="23.25" customHeight="1" x14ac:dyDescent="0.2">
      <c r="A41" s="77" t="s">
        <v>135</v>
      </c>
      <c r="B41" s="84" t="s">
        <v>136</v>
      </c>
      <c r="C41" s="134">
        <f>SUMPRODUCT(-(Diário!$E$5:$E$2005='Analítico Cp.'!$B41),-(Diário!$P$5:$P$2005=C$1),(Diário!$F$5:$F$2005))+SUMPRODUCT(-(Comprometidos!$D$5:$D$261='Analítico Cp.'!$B41),-(Comprometidos!$J$5:$J$261=C$1),(Comprometidos!$F$5:$F$261))</f>
        <v>0</v>
      </c>
      <c r="D41" s="134">
        <f>SUMPRODUCT(-(Diário!$E$5:$E$2005='Analítico Cp.'!$B41),-(Diário!$P$5:$P$2005=D$1),(Diário!$F$5:$F$2005))+SUMPRODUCT(-(Comprometidos!$D$5:$D$261='Analítico Cp.'!$B41),-(Comprometidos!$J$5:$J$261=D$1),(Comprometidos!$F$5:$F$261))</f>
        <v>0</v>
      </c>
      <c r="E41" s="134">
        <f>SUMPRODUCT(-(Diário!$E$5:$E$2005='Analítico Cp.'!$B41),-(Diário!$P$5:$P$2005=E$1),(Diário!$F$5:$F$2005))+SUMPRODUCT(-(Comprometidos!$D$5:$D$261='Analítico Cp.'!$B41),-(Comprometidos!$J$5:$J$261=E$1),(Comprometidos!$F$5:$F$261))</f>
        <v>0</v>
      </c>
      <c r="F41" s="134">
        <f>SUMPRODUCT(-(Diário!$E$5:$E$2005='Analítico Cp.'!$B41),-(Diário!$P$5:$P$2005=F$1),(Diário!$F$5:$F$2005))+SUMPRODUCT(-(Comprometidos!$D$5:$D$261='Analítico Cp.'!$B41),-(Comprometidos!$J$5:$J$261=F$1),(Comprometidos!$F$5:$F$261))</f>
        <v>0</v>
      </c>
      <c r="G41" s="134">
        <f>SUMPRODUCT(-(Diário!$E$5:$E$2005='Analítico Cp.'!$B41),-(Diário!$P$5:$P$2005=G$1),(Diário!$F$5:$F$2005))+SUMPRODUCT(-(Comprometidos!$D$5:$D$261='Analítico Cp.'!$B41),-(Comprometidos!$J$5:$J$261=G$1),(Comprometidos!$F$5:$F$261))</f>
        <v>0</v>
      </c>
      <c r="H41" s="134">
        <f>SUMPRODUCT(-(Diário!$E$5:$E$2005='Analítico Cp.'!$B41),-(Diário!$P$5:$P$2005=H$1),(Diário!$F$5:$F$2005))+SUMPRODUCT(-(Comprometidos!$D$5:$D$261='Analítico Cp.'!$B41),-(Comprometidos!$J$5:$J$261=H$1),(Comprometidos!$F$5:$F$261))</f>
        <v>0</v>
      </c>
      <c r="I41" s="134">
        <f>SUMPRODUCT(-(Diário!$E$5:$E$2005='Analítico Cp.'!$B41),-(Diário!$P$5:$P$2005=I$1),(Diário!$F$5:$F$2005))+SUMPRODUCT(-(Comprometidos!$D$5:$D$261='Analítico Cp.'!$B41),-(Comprometidos!$J$5:$J$261=I$1),(Comprometidos!$F$5:$F$261))</f>
        <v>0</v>
      </c>
      <c r="J41" s="134">
        <f>SUMPRODUCT(-(Diário!$E$5:$E$2005='Analítico Cp.'!$B41),-(Diário!$P$5:$P$2005=J$1),(Diário!$F$5:$F$2005))+SUMPRODUCT(-(Comprometidos!$D$5:$D$261='Analítico Cp.'!$B41),-(Comprometidos!$J$5:$J$261=J$1),(Comprometidos!$F$5:$F$261))</f>
        <v>0</v>
      </c>
      <c r="K41" s="134">
        <f>SUMPRODUCT(-(Diário!$E$5:$E$2005='Analítico Cp.'!$B41),-(Diário!$P$5:$P$2005=K$1),(Diário!$F$5:$F$2005))+SUMPRODUCT(-(Comprometidos!$D$5:$D$261='Analítico Cp.'!$B41),-(Comprometidos!$J$5:$J$261=K$1),(Comprometidos!$F$5:$F$261))</f>
        <v>0</v>
      </c>
      <c r="L41" s="134">
        <f>SUMPRODUCT(-(Diário!$E$5:$E$2005='Analítico Cp.'!$B41),-(Diário!$P$5:$P$2005=L$1),(Diário!$F$5:$F$2005))+SUMPRODUCT(-(Comprometidos!$D$5:$D$261='Analítico Cp.'!$B41),-(Comprometidos!$J$5:$J$261=L$1),(Comprometidos!$F$5:$F$261))</f>
        <v>0</v>
      </c>
      <c r="M41" s="134">
        <f>SUMPRODUCT(-(Diário!$E$5:$E$2005='Analítico Cp.'!$B41),-(Diário!$P$5:$P$2005=M$1),(Diário!$F$5:$F$2005))+SUMPRODUCT(-(Comprometidos!$D$5:$D$261='Analítico Cp.'!$B41),-(Comprometidos!$J$5:$J$261=M$1),(Comprometidos!$F$5:$F$261))</f>
        <v>0</v>
      </c>
      <c r="N41" s="134">
        <f>SUMPRODUCT(-(Diário!$E$5:$E$2005='Analítico Cp.'!$B41),-(Diário!$P$5:$P$2005=N$1),(Diário!$F$5:$F$2005))+SUMPRODUCT(-(Comprometidos!$D$5:$D$261='Analítico Cp.'!$B41),-(Comprometidos!$J$5:$J$261=N$1),(Comprometidos!$F$5:$F$261))</f>
        <v>0</v>
      </c>
      <c r="O41" s="135">
        <f t="shared" si="9"/>
        <v>0</v>
      </c>
      <c r="P41" s="136">
        <f t="shared" si="10"/>
        <v>0</v>
      </c>
    </row>
    <row r="42" spans="1:26" ht="23.25" customHeight="1" x14ac:dyDescent="0.2">
      <c r="A42" s="77" t="s">
        <v>137</v>
      </c>
      <c r="B42" s="84" t="s">
        <v>138</v>
      </c>
      <c r="C42" s="134">
        <f>SUMPRODUCT(-(Diário!$E$5:$E$2005='Analítico Cp.'!$B42),-(Diário!$P$5:$P$2005=C$1),(Diário!$F$5:$F$2005))+SUMPRODUCT(-(Comprometidos!$D$5:$D$261='Analítico Cp.'!$B42),-(Comprometidos!$J$5:$J$261=C$1),(Comprometidos!$F$5:$F$261))</f>
        <v>0</v>
      </c>
      <c r="D42" s="134">
        <f>SUMPRODUCT(-(Diário!$E$5:$E$2005='Analítico Cp.'!$B42),-(Diário!$P$5:$P$2005=D$1),(Diário!$F$5:$F$2005))+SUMPRODUCT(-(Comprometidos!$D$5:$D$261='Analítico Cp.'!$B42),-(Comprometidos!$J$5:$J$261=D$1),(Comprometidos!$F$5:$F$261))</f>
        <v>0</v>
      </c>
      <c r="E42" s="134">
        <f>SUMPRODUCT(-(Diário!$E$5:$E$2005='Analítico Cp.'!$B42),-(Diário!$P$5:$P$2005=E$1),(Diário!$F$5:$F$2005))+SUMPRODUCT(-(Comprometidos!$D$5:$D$261='Analítico Cp.'!$B42),-(Comprometidos!$J$5:$J$261=E$1),(Comprometidos!$F$5:$F$261))</f>
        <v>0</v>
      </c>
      <c r="F42" s="134">
        <f>SUMPRODUCT(-(Diário!$E$5:$E$2005='Analítico Cp.'!$B42),-(Diário!$P$5:$P$2005=F$1),(Diário!$F$5:$F$2005))+SUMPRODUCT(-(Comprometidos!$D$5:$D$261='Analítico Cp.'!$B42),-(Comprometidos!$J$5:$J$261=F$1),(Comprometidos!$F$5:$F$261))</f>
        <v>0</v>
      </c>
      <c r="G42" s="134">
        <f>SUMPRODUCT(-(Diário!$E$5:$E$2005='Analítico Cp.'!$B42),-(Diário!$P$5:$P$2005=G$1),(Diário!$F$5:$F$2005))+SUMPRODUCT(-(Comprometidos!$D$5:$D$261='Analítico Cp.'!$B42),-(Comprometidos!$J$5:$J$261=G$1),(Comprometidos!$F$5:$F$261))</f>
        <v>0</v>
      </c>
      <c r="H42" s="134">
        <f>SUMPRODUCT(-(Diário!$E$5:$E$2005='Analítico Cp.'!$B42),-(Diário!$P$5:$P$2005=H$1),(Diário!$F$5:$F$2005))+SUMPRODUCT(-(Comprometidos!$D$5:$D$261='Analítico Cp.'!$B42),-(Comprometidos!$J$5:$J$261=H$1),(Comprometidos!$F$5:$F$261))</f>
        <v>0</v>
      </c>
      <c r="I42" s="134">
        <f>SUMPRODUCT(-(Diário!$E$5:$E$2005='Analítico Cp.'!$B42),-(Diário!$P$5:$P$2005=I$1),(Diário!$F$5:$F$2005))+SUMPRODUCT(-(Comprometidos!$D$5:$D$261='Analítico Cp.'!$B42),-(Comprometidos!$J$5:$J$261=I$1),(Comprometidos!$F$5:$F$261))</f>
        <v>0</v>
      </c>
      <c r="J42" s="134">
        <f>SUMPRODUCT(-(Diário!$E$5:$E$2005='Analítico Cp.'!$B42),-(Diário!$P$5:$P$2005=J$1),(Diário!$F$5:$F$2005))+SUMPRODUCT(-(Comprometidos!$D$5:$D$261='Analítico Cp.'!$B42),-(Comprometidos!$J$5:$J$261=J$1),(Comprometidos!$F$5:$F$261))</f>
        <v>0</v>
      </c>
      <c r="K42" s="134">
        <f>SUMPRODUCT(-(Diário!$E$5:$E$2005='Analítico Cp.'!$B42),-(Diário!$P$5:$P$2005=K$1),(Diário!$F$5:$F$2005))+SUMPRODUCT(-(Comprometidos!$D$5:$D$261='Analítico Cp.'!$B42),-(Comprometidos!$J$5:$J$261=K$1),(Comprometidos!$F$5:$F$261))</f>
        <v>0</v>
      </c>
      <c r="L42" s="134">
        <f>SUMPRODUCT(-(Diário!$E$5:$E$2005='Analítico Cp.'!$B42),-(Diário!$P$5:$P$2005=L$1),(Diário!$F$5:$F$2005))+SUMPRODUCT(-(Comprometidos!$D$5:$D$261='Analítico Cp.'!$B42),-(Comprometidos!$J$5:$J$261=L$1),(Comprometidos!$F$5:$F$261))</f>
        <v>0</v>
      </c>
      <c r="M42" s="134">
        <f>SUMPRODUCT(-(Diário!$E$5:$E$2005='Analítico Cp.'!$B42),-(Diário!$P$5:$P$2005=M$1),(Diário!$F$5:$F$2005))+SUMPRODUCT(-(Comprometidos!$D$5:$D$261='Analítico Cp.'!$B42),-(Comprometidos!$J$5:$J$261=M$1),(Comprometidos!$F$5:$F$261))</f>
        <v>0</v>
      </c>
      <c r="N42" s="134">
        <f>SUMPRODUCT(-(Diário!$E$5:$E$2005='Analítico Cp.'!$B42),-(Diário!$P$5:$P$2005=N$1),(Diário!$F$5:$F$2005))+SUMPRODUCT(-(Comprometidos!$D$5:$D$261='Analítico Cp.'!$B42),-(Comprometidos!$J$5:$J$261=N$1),(Comprometidos!$F$5:$F$261))</f>
        <v>0</v>
      </c>
      <c r="O42" s="135">
        <f t="shared" si="9"/>
        <v>0</v>
      </c>
      <c r="P42" s="136">
        <f t="shared" si="10"/>
        <v>0</v>
      </c>
    </row>
    <row r="43" spans="1:26" ht="23.25" customHeight="1" x14ac:dyDescent="0.2">
      <c r="A43" s="77" t="s">
        <v>139</v>
      </c>
      <c r="B43" s="155" t="s">
        <v>140</v>
      </c>
      <c r="C43" s="134">
        <f>SUMPRODUCT(-(Diário!$E$5:$E$2005='Analítico Cp.'!$B43),-(Diário!$P$5:$P$2005=C$1),(Diário!$F$5:$F$2005))+SUMPRODUCT(-(Comprometidos!$D$5:$D$261='Analítico Cp.'!$B43),-(Comprometidos!$J$5:$J$261=C$1),(Comprometidos!$F$5:$F$261))</f>
        <v>0</v>
      </c>
      <c r="D43" s="134">
        <f>SUMPRODUCT(-(Diário!$E$5:$E$2005='Analítico Cp.'!$B43),-(Diário!$P$5:$P$2005=D$1),(Diário!$F$5:$F$2005))+SUMPRODUCT(-(Comprometidos!$D$5:$D$261='Analítico Cp.'!$B43),-(Comprometidos!$J$5:$J$261=D$1),(Comprometidos!$F$5:$F$261))</f>
        <v>0</v>
      </c>
      <c r="E43" s="134">
        <f>SUMPRODUCT(-(Diário!$E$5:$E$2005='Analítico Cp.'!$B43),-(Diário!$P$5:$P$2005=E$1),(Diário!$F$5:$F$2005))+SUMPRODUCT(-(Comprometidos!$D$5:$D$261='Analítico Cp.'!$B43),-(Comprometidos!$J$5:$J$261=E$1),(Comprometidos!$F$5:$F$261))</f>
        <v>0</v>
      </c>
      <c r="F43" s="134">
        <f>SUMPRODUCT(-(Diário!$E$5:$E$2005='Analítico Cp.'!$B43),-(Diário!$P$5:$P$2005=F$1),(Diário!$F$5:$F$2005))+SUMPRODUCT(-(Comprometidos!$D$5:$D$261='Analítico Cp.'!$B43),-(Comprometidos!$J$5:$J$261=F$1),(Comprometidos!$F$5:$F$261))</f>
        <v>0</v>
      </c>
      <c r="G43" s="134">
        <f>SUMPRODUCT(-(Diário!$E$5:$E$2005='Analítico Cp.'!$B43),-(Diário!$P$5:$P$2005=G$1),(Diário!$F$5:$F$2005))+SUMPRODUCT(-(Comprometidos!$D$5:$D$261='Analítico Cp.'!$B43),-(Comprometidos!$J$5:$J$261=G$1),(Comprometidos!$F$5:$F$261))</f>
        <v>0</v>
      </c>
      <c r="H43" s="134">
        <f>SUMPRODUCT(-(Diário!$E$5:$E$2005='Analítico Cp.'!$B43),-(Diário!$P$5:$P$2005=H$1),(Diário!$F$5:$F$2005))+SUMPRODUCT(-(Comprometidos!$D$5:$D$261='Analítico Cp.'!$B43),-(Comprometidos!$J$5:$J$261=H$1),(Comprometidos!$F$5:$F$261))</f>
        <v>0</v>
      </c>
      <c r="I43" s="134">
        <f>SUMPRODUCT(-(Diário!$E$5:$E$2005='Analítico Cp.'!$B43),-(Diário!$P$5:$P$2005=I$1),(Diário!$F$5:$F$2005))+SUMPRODUCT(-(Comprometidos!$D$5:$D$261='Analítico Cp.'!$B43),-(Comprometidos!$J$5:$J$261=I$1),(Comprometidos!$F$5:$F$261))</f>
        <v>0</v>
      </c>
      <c r="J43" s="134">
        <f>SUMPRODUCT(-(Diário!$E$5:$E$2005='Analítico Cp.'!$B43),-(Diário!$P$5:$P$2005=J$1),(Diário!$F$5:$F$2005))+SUMPRODUCT(-(Comprometidos!$D$5:$D$261='Analítico Cp.'!$B43),-(Comprometidos!$J$5:$J$261=J$1),(Comprometidos!$F$5:$F$261))</f>
        <v>0</v>
      </c>
      <c r="K43" s="134">
        <f>SUMPRODUCT(-(Diário!$E$5:$E$2005='Analítico Cp.'!$B43),-(Diário!$P$5:$P$2005=K$1),(Diário!$F$5:$F$2005))+SUMPRODUCT(-(Comprometidos!$D$5:$D$261='Analítico Cp.'!$B43),-(Comprometidos!$J$5:$J$261=K$1),(Comprometidos!$F$5:$F$261))</f>
        <v>0</v>
      </c>
      <c r="L43" s="134">
        <f>SUMPRODUCT(-(Diário!$E$5:$E$2005='Analítico Cp.'!$B43),-(Diário!$P$5:$P$2005=L$1),(Diário!$F$5:$F$2005))+SUMPRODUCT(-(Comprometidos!$D$5:$D$261='Analítico Cp.'!$B43),-(Comprometidos!$J$5:$J$261=L$1),(Comprometidos!$F$5:$F$261))</f>
        <v>0</v>
      </c>
      <c r="M43" s="134">
        <f>SUMPRODUCT(-(Diário!$E$5:$E$2005='Analítico Cp.'!$B43),-(Diário!$P$5:$P$2005=M$1),(Diário!$F$5:$F$2005))+SUMPRODUCT(-(Comprometidos!$D$5:$D$261='Analítico Cp.'!$B43),-(Comprometidos!$J$5:$J$261=M$1),(Comprometidos!$F$5:$F$261))</f>
        <v>0</v>
      </c>
      <c r="N43" s="134">
        <f>SUMPRODUCT(-(Diário!$E$5:$E$2005='Analítico Cp.'!$B43),-(Diário!$P$5:$P$2005=N$1),(Diário!$F$5:$F$2005))+SUMPRODUCT(-(Comprometidos!$D$5:$D$261='Analítico Cp.'!$B43),-(Comprometidos!$J$5:$J$261=N$1),(Comprometidos!$F$5:$F$261))</f>
        <v>0</v>
      </c>
      <c r="O43" s="135">
        <f t="shared" si="9"/>
        <v>0</v>
      </c>
      <c r="P43" s="136">
        <f t="shared" si="10"/>
        <v>0</v>
      </c>
    </row>
    <row r="44" spans="1:26" ht="23.25" customHeight="1" x14ac:dyDescent="0.2">
      <c r="A44" s="156"/>
      <c r="B44" s="157" t="s">
        <v>141</v>
      </c>
      <c r="C44" s="158">
        <f t="shared" ref="C44:O44" si="11">SUBTOTAL(109,C32:C43)</f>
        <v>57008.547375000009</v>
      </c>
      <c r="D44" s="158">
        <f t="shared" si="11"/>
        <v>57008.547375000009</v>
      </c>
      <c r="E44" s="158">
        <f t="shared" si="11"/>
        <v>57008.547375000009</v>
      </c>
      <c r="F44" s="158">
        <f t="shared" si="11"/>
        <v>0</v>
      </c>
      <c r="G44" s="158">
        <f t="shared" si="11"/>
        <v>0</v>
      </c>
      <c r="H44" s="158">
        <f t="shared" si="11"/>
        <v>0</v>
      </c>
      <c r="I44" s="158">
        <f t="shared" si="11"/>
        <v>0</v>
      </c>
      <c r="J44" s="158">
        <f t="shared" si="11"/>
        <v>0</v>
      </c>
      <c r="K44" s="158">
        <f t="shared" si="11"/>
        <v>0</v>
      </c>
      <c r="L44" s="158">
        <f t="shared" si="11"/>
        <v>0</v>
      </c>
      <c r="M44" s="158">
        <f t="shared" si="11"/>
        <v>0</v>
      </c>
      <c r="N44" s="158">
        <f t="shared" si="11"/>
        <v>0</v>
      </c>
      <c r="O44" s="158">
        <f t="shared" si="11"/>
        <v>171025.64212500004</v>
      </c>
      <c r="P44" s="164">
        <f t="shared" si="10"/>
        <v>0.13824879829787518</v>
      </c>
    </row>
    <row r="45" spans="1:26" ht="23.25" customHeight="1" x14ac:dyDescent="0.2">
      <c r="A45" s="130" t="s">
        <v>83</v>
      </c>
      <c r="B45" s="153" t="s">
        <v>84</v>
      </c>
      <c r="C45" s="161"/>
      <c r="D45" s="161"/>
      <c r="E45" s="161"/>
      <c r="F45" s="161"/>
      <c r="G45" s="161"/>
      <c r="H45" s="161"/>
      <c r="I45" s="161"/>
      <c r="J45" s="161"/>
      <c r="K45" s="161"/>
      <c r="L45" s="161"/>
      <c r="M45" s="161"/>
      <c r="N45" s="161"/>
      <c r="O45" s="161"/>
      <c r="P45" s="136"/>
    </row>
    <row r="46" spans="1:26" ht="23.25" customHeight="1" x14ac:dyDescent="0.2">
      <c r="A46" s="165" t="s">
        <v>142</v>
      </c>
      <c r="B46" s="84" t="s">
        <v>143</v>
      </c>
      <c r="C46" s="134">
        <f>SUMPRODUCT(-(Diário!$E$5:$E$2005='Analítico Cp.'!$B46),-(Diário!$P$5:$P$2005=C$1),(Diário!$F$5:$F$2005))+SUMPRODUCT(-(Comprometidos!$D$5:$D$261='Analítico Cp.'!$B46),-(Comprometidos!$J$5:$J$261=C$1),(Comprometidos!$F$5:$F$261))</f>
        <v>3029.4300000000003</v>
      </c>
      <c r="D46" s="134">
        <f>SUMPRODUCT(-(Diário!$E$5:$E$2005='Analítico Cp.'!$B46),-(Diário!$P$5:$P$2005=D$1),(Diário!$F$5:$F$2005))+SUMPRODUCT(-(Comprometidos!$D$5:$D$261='Analítico Cp.'!$B46),-(Comprometidos!$J$5:$J$261=D$1),(Comprometidos!$F$5:$F$261))</f>
        <v>360.57</v>
      </c>
      <c r="E46" s="134">
        <f>SUMPRODUCT(-(Diário!$E$5:$E$2005='Analítico Cp.'!$B46),-(Diário!$P$5:$P$2005=E$1),(Diário!$F$5:$F$2005))+SUMPRODUCT(-(Comprometidos!$D$5:$D$261='Analítico Cp.'!$B46),-(Comprometidos!$J$5:$J$261=E$1),(Comprometidos!$F$5:$F$261))</f>
        <v>1345.6299999999999</v>
      </c>
      <c r="F46" s="134">
        <f>SUMPRODUCT(-(Diário!$E$5:$E$2005='Analítico Cp.'!$B46),-(Diário!$P$5:$P$2005=F$1),(Diário!$F$5:$F$2005))+SUMPRODUCT(-(Comprometidos!$D$5:$D$261='Analítico Cp.'!$B46),-(Comprometidos!$J$5:$J$261=F$1),(Comprometidos!$F$5:$F$261))</f>
        <v>0</v>
      </c>
      <c r="G46" s="134">
        <f>SUMPRODUCT(-(Diário!$E$5:$E$2005='Analítico Cp.'!$B46),-(Diário!$P$5:$P$2005=G$1),(Diário!$F$5:$F$2005))+SUMPRODUCT(-(Comprometidos!$D$5:$D$261='Analítico Cp.'!$B46),-(Comprometidos!$J$5:$J$261=G$1),(Comprometidos!$F$5:$F$261))</f>
        <v>0</v>
      </c>
      <c r="H46" s="134">
        <f>SUMPRODUCT(-(Diário!$E$5:$E$2005='Analítico Cp.'!$B46),-(Diário!$P$5:$P$2005=H$1),(Diário!$F$5:$F$2005))+SUMPRODUCT(-(Comprometidos!$D$5:$D$261='Analítico Cp.'!$B46),-(Comprometidos!$J$5:$J$261=H$1),(Comprometidos!$F$5:$F$261))</f>
        <v>0</v>
      </c>
      <c r="I46" s="134">
        <f>SUMPRODUCT(-(Diário!$E$5:$E$2005='Analítico Cp.'!$B46),-(Diário!$P$5:$P$2005=I$1),(Diário!$F$5:$F$2005))+SUMPRODUCT(-(Comprometidos!$D$5:$D$261='Analítico Cp.'!$B46),-(Comprometidos!$J$5:$J$261=I$1),(Comprometidos!$F$5:$F$261))</f>
        <v>0</v>
      </c>
      <c r="J46" s="134">
        <f>SUMPRODUCT(-(Diário!$E$5:$E$2005='Analítico Cp.'!$B46),-(Diário!$P$5:$P$2005=J$1),(Diário!$F$5:$F$2005))+SUMPRODUCT(-(Comprometidos!$D$5:$D$261='Analítico Cp.'!$B46),-(Comprometidos!$J$5:$J$261=J$1),(Comprometidos!$F$5:$F$261))</f>
        <v>0</v>
      </c>
      <c r="K46" s="134">
        <f>SUMPRODUCT(-(Diário!$E$5:$E$2005='Analítico Cp.'!$B46),-(Diário!$P$5:$P$2005=K$1),(Diário!$F$5:$F$2005))+SUMPRODUCT(-(Comprometidos!$D$5:$D$261='Analítico Cp.'!$B46),-(Comprometidos!$J$5:$J$261=K$1),(Comprometidos!$F$5:$F$261))</f>
        <v>0</v>
      </c>
      <c r="L46" s="134">
        <f>SUMPRODUCT(-(Diário!$E$5:$E$2005='Analítico Cp.'!$B46),-(Diário!$P$5:$P$2005=L$1),(Diário!$F$5:$F$2005))+SUMPRODUCT(-(Comprometidos!$D$5:$D$261='Analítico Cp.'!$B46),-(Comprometidos!$J$5:$J$261=L$1),(Comprometidos!$F$5:$F$261))</f>
        <v>0</v>
      </c>
      <c r="M46" s="134">
        <f>SUMPRODUCT(-(Diário!$E$5:$E$2005='Analítico Cp.'!$B46),-(Diário!$P$5:$P$2005=M$1),(Diário!$F$5:$F$2005))+SUMPRODUCT(-(Comprometidos!$D$5:$D$261='Analítico Cp.'!$B46),-(Comprometidos!$J$5:$J$261=M$1),(Comprometidos!$F$5:$F$261))</f>
        <v>0</v>
      </c>
      <c r="N46" s="134">
        <f>SUMPRODUCT(-(Diário!$E$5:$E$2005='Analítico Cp.'!$B46),-(Diário!$P$5:$P$2005=N$1),(Diário!$F$5:$F$2005))+SUMPRODUCT(-(Comprometidos!$D$5:$D$261='Analítico Cp.'!$B46),-(Comprometidos!$J$5:$J$261=N$1),(Comprometidos!$F$5:$F$261))</f>
        <v>0</v>
      </c>
      <c r="O46" s="135">
        <f t="shared" ref="O46:O52" si="12">SUM(C46:N46)</f>
        <v>4735.63</v>
      </c>
      <c r="P46" s="136">
        <f t="shared" ref="P46:P54" si="13">IF($O$142=0,0,O46/$O$142)</f>
        <v>3.8280526156706952E-3</v>
      </c>
    </row>
    <row r="47" spans="1:26" ht="23.25" customHeight="1" x14ac:dyDescent="0.2">
      <c r="A47" s="165" t="s">
        <v>144</v>
      </c>
      <c r="B47" s="84" t="s">
        <v>145</v>
      </c>
      <c r="C47" s="134">
        <f>SUMPRODUCT(-(Diário!$E$5:$E$2005='Analítico Cp.'!$B47),-(Diário!$P$5:$P$2005=C$1),(Diário!$F$5:$F$2005))+SUMPRODUCT(-(Comprometidos!$D$5:$D$261='Analítico Cp.'!$B47),-(Comprometidos!$J$5:$J$261=C$1),(Comprometidos!$F$5:$F$261))</f>
        <v>0</v>
      </c>
      <c r="D47" s="134">
        <f>SUMPRODUCT(-(Diário!$E$5:$E$2005='Analítico Cp.'!$B47),-(Diário!$P$5:$P$2005=D$1),(Diário!$F$5:$F$2005))+SUMPRODUCT(-(Comprometidos!$D$5:$D$261='Analítico Cp.'!$B47),-(Comprometidos!$J$5:$J$261=D$1),(Comprometidos!$F$5:$F$261))</f>
        <v>0</v>
      </c>
      <c r="E47" s="134">
        <f>SUMPRODUCT(-(Diário!$E$5:$E$2005='Analítico Cp.'!$B47),-(Diário!$P$5:$P$2005=E$1),(Diário!$F$5:$F$2005))+SUMPRODUCT(-(Comprometidos!$D$5:$D$261='Analítico Cp.'!$B47),-(Comprometidos!$J$5:$J$261=E$1),(Comprometidos!$F$5:$F$261))</f>
        <v>0</v>
      </c>
      <c r="F47" s="134">
        <f>SUMPRODUCT(-(Diário!$E$5:$E$2005='Analítico Cp.'!$B47),-(Diário!$P$5:$P$2005=F$1),(Diário!$F$5:$F$2005))+SUMPRODUCT(-(Comprometidos!$D$5:$D$261='Analítico Cp.'!$B47),-(Comprometidos!$J$5:$J$261=F$1),(Comprometidos!$F$5:$F$261))</f>
        <v>0</v>
      </c>
      <c r="G47" s="134">
        <f>SUMPRODUCT(-(Diário!$E$5:$E$2005='Analítico Cp.'!$B47),-(Diário!$P$5:$P$2005=G$1),(Diário!$F$5:$F$2005))+SUMPRODUCT(-(Comprometidos!$D$5:$D$261='Analítico Cp.'!$B47),-(Comprometidos!$J$5:$J$261=G$1),(Comprometidos!$F$5:$F$261))</f>
        <v>0</v>
      </c>
      <c r="H47" s="134">
        <f>SUMPRODUCT(-(Diário!$E$5:$E$2005='Analítico Cp.'!$B47),-(Diário!$P$5:$P$2005=H$1),(Diário!$F$5:$F$2005))+SUMPRODUCT(-(Comprometidos!$D$5:$D$261='Analítico Cp.'!$B47),-(Comprometidos!$J$5:$J$261=H$1),(Comprometidos!$F$5:$F$261))</f>
        <v>0</v>
      </c>
      <c r="I47" s="134">
        <f>SUMPRODUCT(-(Diário!$E$5:$E$2005='Analítico Cp.'!$B47),-(Diário!$P$5:$P$2005=I$1),(Diário!$F$5:$F$2005))+SUMPRODUCT(-(Comprometidos!$D$5:$D$261='Analítico Cp.'!$B47),-(Comprometidos!$J$5:$J$261=I$1),(Comprometidos!$F$5:$F$261))</f>
        <v>0</v>
      </c>
      <c r="J47" s="134">
        <f>SUMPRODUCT(-(Diário!$E$5:$E$2005='Analítico Cp.'!$B47),-(Diário!$P$5:$P$2005=J$1),(Diário!$F$5:$F$2005))+SUMPRODUCT(-(Comprometidos!$D$5:$D$261='Analítico Cp.'!$B47),-(Comprometidos!$J$5:$J$261=J$1),(Comprometidos!$F$5:$F$261))</f>
        <v>0</v>
      </c>
      <c r="K47" s="134">
        <f>SUMPRODUCT(-(Diário!$E$5:$E$2005='Analítico Cp.'!$B47),-(Diário!$P$5:$P$2005=K$1),(Diário!$F$5:$F$2005))+SUMPRODUCT(-(Comprometidos!$D$5:$D$261='Analítico Cp.'!$B47),-(Comprometidos!$J$5:$J$261=K$1),(Comprometidos!$F$5:$F$261))</f>
        <v>0</v>
      </c>
      <c r="L47" s="134">
        <f>SUMPRODUCT(-(Diário!$E$5:$E$2005='Analítico Cp.'!$B47),-(Diário!$P$5:$P$2005=L$1),(Diário!$F$5:$F$2005))+SUMPRODUCT(-(Comprometidos!$D$5:$D$261='Analítico Cp.'!$B47),-(Comprometidos!$J$5:$J$261=L$1),(Comprometidos!$F$5:$F$261))</f>
        <v>0</v>
      </c>
      <c r="M47" s="134">
        <f>SUMPRODUCT(-(Diário!$E$5:$E$2005='Analítico Cp.'!$B47),-(Diário!$P$5:$P$2005=M$1),(Diário!$F$5:$F$2005))+SUMPRODUCT(-(Comprometidos!$D$5:$D$261='Analítico Cp.'!$B47),-(Comprometidos!$J$5:$J$261=M$1),(Comprometidos!$F$5:$F$261))</f>
        <v>0</v>
      </c>
      <c r="N47" s="134">
        <f>SUMPRODUCT(-(Diário!$E$5:$E$2005='Analítico Cp.'!$B47),-(Diário!$P$5:$P$2005=N$1),(Diário!$F$5:$F$2005))+SUMPRODUCT(-(Comprometidos!$D$5:$D$261='Analítico Cp.'!$B47),-(Comprometidos!$J$5:$J$261=N$1),(Comprometidos!$F$5:$F$261))</f>
        <v>0</v>
      </c>
      <c r="O47" s="135">
        <f t="shared" si="12"/>
        <v>0</v>
      </c>
      <c r="P47" s="136">
        <f t="shared" si="13"/>
        <v>0</v>
      </c>
    </row>
    <row r="48" spans="1:26" ht="23.25" customHeight="1" x14ac:dyDescent="0.2">
      <c r="A48" s="165" t="s">
        <v>146</v>
      </c>
      <c r="B48" s="84" t="s">
        <v>147</v>
      </c>
      <c r="C48" s="134">
        <f>SUMPRODUCT(-(Diário!$E$5:$E$2005='Analítico Cp.'!$B48),-(Diário!$P$5:$P$2005=C$1),(Diário!$F$5:$F$2005))+SUMPRODUCT(-(Comprometidos!$D$5:$D$261='Analítico Cp.'!$B48),-(Comprometidos!$J$5:$J$261=C$1),(Comprometidos!$F$5:$F$261))</f>
        <v>0</v>
      </c>
      <c r="D48" s="134">
        <f>SUMPRODUCT(-(Diário!$E$5:$E$2005='Analítico Cp.'!$B48),-(Diário!$P$5:$P$2005=D$1),(Diário!$F$5:$F$2005))+SUMPRODUCT(-(Comprometidos!$D$5:$D$261='Analítico Cp.'!$B48),-(Comprometidos!$J$5:$J$261=D$1),(Comprometidos!$F$5:$F$261))</f>
        <v>0</v>
      </c>
      <c r="E48" s="134">
        <f>SUMPRODUCT(-(Diário!$E$5:$E$2005='Analítico Cp.'!$B48),-(Diário!$P$5:$P$2005=E$1),(Diário!$F$5:$F$2005))+SUMPRODUCT(-(Comprometidos!$D$5:$D$261='Analítico Cp.'!$B48),-(Comprometidos!$J$5:$J$261=E$1),(Comprometidos!$F$5:$F$261))</f>
        <v>0</v>
      </c>
      <c r="F48" s="134">
        <f>SUMPRODUCT(-(Diário!$E$5:$E$2005='Analítico Cp.'!$B48),-(Diário!$P$5:$P$2005=F$1),(Diário!$F$5:$F$2005))+SUMPRODUCT(-(Comprometidos!$D$5:$D$261='Analítico Cp.'!$B48),-(Comprometidos!$J$5:$J$261=F$1),(Comprometidos!$F$5:$F$261))</f>
        <v>0</v>
      </c>
      <c r="G48" s="134">
        <f>SUMPRODUCT(-(Diário!$E$5:$E$2005='Analítico Cp.'!$B48),-(Diário!$P$5:$P$2005=G$1),(Diário!$F$5:$F$2005))+SUMPRODUCT(-(Comprometidos!$D$5:$D$261='Analítico Cp.'!$B48),-(Comprometidos!$J$5:$J$261=G$1),(Comprometidos!$F$5:$F$261))</f>
        <v>0</v>
      </c>
      <c r="H48" s="134">
        <f>SUMPRODUCT(-(Diário!$E$5:$E$2005='Analítico Cp.'!$B48),-(Diário!$P$5:$P$2005=H$1),(Diário!$F$5:$F$2005))+SUMPRODUCT(-(Comprometidos!$D$5:$D$261='Analítico Cp.'!$B48),-(Comprometidos!$J$5:$J$261=H$1),(Comprometidos!$F$5:$F$261))</f>
        <v>0</v>
      </c>
      <c r="I48" s="134">
        <f>SUMPRODUCT(-(Diário!$E$5:$E$2005='Analítico Cp.'!$B48),-(Diário!$P$5:$P$2005=I$1),(Diário!$F$5:$F$2005))+SUMPRODUCT(-(Comprometidos!$D$5:$D$261='Analítico Cp.'!$B48),-(Comprometidos!$J$5:$J$261=I$1),(Comprometidos!$F$5:$F$261))</f>
        <v>0</v>
      </c>
      <c r="J48" s="134">
        <f>SUMPRODUCT(-(Diário!$E$5:$E$2005='Analítico Cp.'!$B48),-(Diário!$P$5:$P$2005=J$1),(Diário!$F$5:$F$2005))+SUMPRODUCT(-(Comprometidos!$D$5:$D$261='Analítico Cp.'!$B48),-(Comprometidos!$J$5:$J$261=J$1),(Comprometidos!$F$5:$F$261))</f>
        <v>0</v>
      </c>
      <c r="K48" s="134">
        <f>SUMPRODUCT(-(Diário!$E$5:$E$2005='Analítico Cp.'!$B48),-(Diário!$P$5:$P$2005=K$1),(Diário!$F$5:$F$2005))+SUMPRODUCT(-(Comprometidos!$D$5:$D$261='Analítico Cp.'!$B48),-(Comprometidos!$J$5:$J$261=K$1),(Comprometidos!$F$5:$F$261))</f>
        <v>0</v>
      </c>
      <c r="L48" s="134">
        <f>SUMPRODUCT(-(Diário!$E$5:$E$2005='Analítico Cp.'!$B48),-(Diário!$P$5:$P$2005=L$1),(Diário!$F$5:$F$2005))+SUMPRODUCT(-(Comprometidos!$D$5:$D$261='Analítico Cp.'!$B48),-(Comprometidos!$J$5:$J$261=L$1),(Comprometidos!$F$5:$F$261))</f>
        <v>0</v>
      </c>
      <c r="M48" s="134">
        <f>SUMPRODUCT(-(Diário!$E$5:$E$2005='Analítico Cp.'!$B48),-(Diário!$P$5:$P$2005=M$1),(Diário!$F$5:$F$2005))+SUMPRODUCT(-(Comprometidos!$D$5:$D$261='Analítico Cp.'!$B48),-(Comprometidos!$J$5:$J$261=M$1),(Comprometidos!$F$5:$F$261))</f>
        <v>0</v>
      </c>
      <c r="N48" s="134">
        <f>SUMPRODUCT(-(Diário!$E$5:$E$2005='Analítico Cp.'!$B48),-(Diário!$P$5:$P$2005=N$1),(Diário!$F$5:$F$2005))+SUMPRODUCT(-(Comprometidos!$D$5:$D$261='Analítico Cp.'!$B48),-(Comprometidos!$J$5:$J$261=N$1),(Comprometidos!$F$5:$F$261))</f>
        <v>0</v>
      </c>
      <c r="O48" s="135">
        <f t="shared" si="12"/>
        <v>0</v>
      </c>
      <c r="P48" s="136">
        <f t="shared" si="13"/>
        <v>0</v>
      </c>
    </row>
    <row r="49" spans="1:26" ht="23.25" customHeight="1" x14ac:dyDescent="0.2">
      <c r="A49" s="165" t="s">
        <v>148</v>
      </c>
      <c r="B49" s="84" t="s">
        <v>149</v>
      </c>
      <c r="C49" s="134">
        <f>SUMPRODUCT(-(Diário!$E$5:$E$2005='Analítico Cp.'!$B49),-(Diário!$P$5:$P$2005=C$1),(Diário!$F$5:$F$2005))+SUMPRODUCT(-(Comprometidos!$D$5:$D$261='Analítico Cp.'!$B49),-(Comprometidos!$J$5:$J$261=C$1),(Comprometidos!$F$5:$F$261))</f>
        <v>0</v>
      </c>
      <c r="D49" s="134">
        <f>SUMPRODUCT(-(Diário!$E$5:$E$2005='Analítico Cp.'!$B49),-(Diário!$P$5:$P$2005=D$1),(Diário!$F$5:$F$2005))+SUMPRODUCT(-(Comprometidos!$D$5:$D$261='Analítico Cp.'!$B49),-(Comprometidos!$J$5:$J$261=D$1),(Comprometidos!$F$5:$F$261))</f>
        <v>0</v>
      </c>
      <c r="E49" s="134">
        <f>SUMPRODUCT(-(Diário!$E$5:$E$2005='Analítico Cp.'!$B49),-(Diário!$P$5:$P$2005=E$1),(Diário!$F$5:$F$2005))+SUMPRODUCT(-(Comprometidos!$D$5:$D$261='Analítico Cp.'!$B49),-(Comprometidos!$J$5:$J$261=E$1),(Comprometidos!$F$5:$F$261))</f>
        <v>0</v>
      </c>
      <c r="F49" s="134">
        <f>SUMPRODUCT(-(Diário!$E$5:$E$2005='Analítico Cp.'!$B49),-(Diário!$P$5:$P$2005=F$1),(Diário!$F$5:$F$2005))+SUMPRODUCT(-(Comprometidos!$D$5:$D$261='Analítico Cp.'!$B49),-(Comprometidos!$J$5:$J$261=F$1),(Comprometidos!$F$5:$F$261))</f>
        <v>0</v>
      </c>
      <c r="G49" s="134">
        <f>SUMPRODUCT(-(Diário!$E$5:$E$2005='Analítico Cp.'!$B49),-(Diário!$P$5:$P$2005=G$1),(Diário!$F$5:$F$2005))+SUMPRODUCT(-(Comprometidos!$D$5:$D$261='Analítico Cp.'!$B49),-(Comprometidos!$J$5:$J$261=G$1),(Comprometidos!$F$5:$F$261))</f>
        <v>0</v>
      </c>
      <c r="H49" s="134">
        <f>SUMPRODUCT(-(Diário!$E$5:$E$2005='Analítico Cp.'!$B49),-(Diário!$P$5:$P$2005=H$1),(Diário!$F$5:$F$2005))+SUMPRODUCT(-(Comprometidos!$D$5:$D$261='Analítico Cp.'!$B49),-(Comprometidos!$J$5:$J$261=H$1),(Comprometidos!$F$5:$F$261))</f>
        <v>0</v>
      </c>
      <c r="I49" s="134">
        <f>SUMPRODUCT(-(Diário!$E$5:$E$2005='Analítico Cp.'!$B49),-(Diário!$P$5:$P$2005=I$1),(Diário!$F$5:$F$2005))+SUMPRODUCT(-(Comprometidos!$D$5:$D$261='Analítico Cp.'!$B49),-(Comprometidos!$J$5:$J$261=I$1),(Comprometidos!$F$5:$F$261))</f>
        <v>0</v>
      </c>
      <c r="J49" s="134">
        <f>SUMPRODUCT(-(Diário!$E$5:$E$2005='Analítico Cp.'!$B49),-(Diário!$P$5:$P$2005=J$1),(Diário!$F$5:$F$2005))+SUMPRODUCT(-(Comprometidos!$D$5:$D$261='Analítico Cp.'!$B49),-(Comprometidos!$J$5:$J$261=J$1),(Comprometidos!$F$5:$F$261))</f>
        <v>0</v>
      </c>
      <c r="K49" s="134">
        <f>SUMPRODUCT(-(Diário!$E$5:$E$2005='Analítico Cp.'!$B49),-(Diário!$P$5:$P$2005=K$1),(Diário!$F$5:$F$2005))+SUMPRODUCT(-(Comprometidos!$D$5:$D$261='Analítico Cp.'!$B49),-(Comprometidos!$J$5:$J$261=K$1),(Comprometidos!$F$5:$F$261))</f>
        <v>0</v>
      </c>
      <c r="L49" s="134">
        <f>SUMPRODUCT(-(Diário!$E$5:$E$2005='Analítico Cp.'!$B49),-(Diário!$P$5:$P$2005=L$1),(Diário!$F$5:$F$2005))+SUMPRODUCT(-(Comprometidos!$D$5:$D$261='Analítico Cp.'!$B49),-(Comprometidos!$J$5:$J$261=L$1),(Comprometidos!$F$5:$F$261))</f>
        <v>0</v>
      </c>
      <c r="M49" s="134">
        <f>SUMPRODUCT(-(Diário!$E$5:$E$2005='Analítico Cp.'!$B49),-(Diário!$P$5:$P$2005=M$1),(Diário!$F$5:$F$2005))+SUMPRODUCT(-(Comprometidos!$D$5:$D$261='Analítico Cp.'!$B49),-(Comprometidos!$J$5:$J$261=M$1),(Comprometidos!$F$5:$F$261))</f>
        <v>0</v>
      </c>
      <c r="N49" s="134">
        <f>SUMPRODUCT(-(Diário!$E$5:$E$2005='Analítico Cp.'!$B49),-(Diário!$P$5:$P$2005=N$1),(Diário!$F$5:$F$2005))+SUMPRODUCT(-(Comprometidos!$D$5:$D$261='Analítico Cp.'!$B49),-(Comprometidos!$J$5:$J$261=N$1),(Comprometidos!$F$5:$F$261))</f>
        <v>0</v>
      </c>
      <c r="O49" s="135">
        <f t="shared" si="12"/>
        <v>0</v>
      </c>
      <c r="P49" s="136">
        <f t="shared" si="13"/>
        <v>0</v>
      </c>
    </row>
    <row r="50" spans="1:26" ht="23.25" customHeight="1" x14ac:dyDescent="0.2">
      <c r="A50" s="165" t="s">
        <v>150</v>
      </c>
      <c r="B50" s="84" t="s">
        <v>151</v>
      </c>
      <c r="C50" s="134">
        <f>SUMPRODUCT(-(Diário!$E$5:$E$2005='Analítico Cp.'!$B50),-(Diário!$P$5:$P$2005=C$1),(Diário!$F$5:$F$2005))+SUMPRODUCT(-(Comprometidos!$D$5:$D$261='Analítico Cp.'!$B50),-(Comprometidos!$J$5:$J$261=C$1),(Comprometidos!$F$5:$F$261))</f>
        <v>0</v>
      </c>
      <c r="D50" s="134">
        <f>SUMPRODUCT(-(Diário!$E$5:$E$2005='Analítico Cp.'!$B50),-(Diário!$P$5:$P$2005=D$1),(Diário!$F$5:$F$2005))+SUMPRODUCT(-(Comprometidos!$D$5:$D$261='Analítico Cp.'!$B50),-(Comprometidos!$J$5:$J$261=D$1),(Comprometidos!$F$5:$F$261))</f>
        <v>0</v>
      </c>
      <c r="E50" s="134">
        <f>SUMPRODUCT(-(Diário!$E$5:$E$2005='Analítico Cp.'!$B50),-(Diário!$P$5:$P$2005=E$1),(Diário!$F$5:$F$2005))+SUMPRODUCT(-(Comprometidos!$D$5:$D$261='Analítico Cp.'!$B50),-(Comprometidos!$J$5:$J$261=E$1),(Comprometidos!$F$5:$F$261))</f>
        <v>0</v>
      </c>
      <c r="F50" s="134">
        <f>SUMPRODUCT(-(Diário!$E$5:$E$2005='Analítico Cp.'!$B50),-(Diário!$P$5:$P$2005=F$1),(Diário!$F$5:$F$2005))+SUMPRODUCT(-(Comprometidos!$D$5:$D$261='Analítico Cp.'!$B50),-(Comprometidos!$J$5:$J$261=F$1),(Comprometidos!$F$5:$F$261))</f>
        <v>0</v>
      </c>
      <c r="G50" s="134">
        <f>SUMPRODUCT(-(Diário!$E$5:$E$2005='Analítico Cp.'!$B50),-(Diário!$P$5:$P$2005=G$1),(Diário!$F$5:$F$2005))+SUMPRODUCT(-(Comprometidos!$D$5:$D$261='Analítico Cp.'!$B50),-(Comprometidos!$J$5:$J$261=G$1),(Comprometidos!$F$5:$F$261))</f>
        <v>0</v>
      </c>
      <c r="H50" s="134">
        <f>SUMPRODUCT(-(Diário!$E$5:$E$2005='Analítico Cp.'!$B50),-(Diário!$P$5:$P$2005=H$1),(Diário!$F$5:$F$2005))+SUMPRODUCT(-(Comprometidos!$D$5:$D$261='Analítico Cp.'!$B50),-(Comprometidos!$J$5:$J$261=H$1),(Comprometidos!$F$5:$F$261))</f>
        <v>0</v>
      </c>
      <c r="I50" s="134">
        <f>SUMPRODUCT(-(Diário!$E$5:$E$2005='Analítico Cp.'!$B50),-(Diário!$P$5:$P$2005=I$1),(Diário!$F$5:$F$2005))+SUMPRODUCT(-(Comprometidos!$D$5:$D$261='Analítico Cp.'!$B50),-(Comprometidos!$J$5:$J$261=I$1),(Comprometidos!$F$5:$F$261))</f>
        <v>0</v>
      </c>
      <c r="J50" s="134">
        <f>SUMPRODUCT(-(Diário!$E$5:$E$2005='Analítico Cp.'!$B50),-(Diário!$P$5:$P$2005=J$1),(Diário!$F$5:$F$2005))+SUMPRODUCT(-(Comprometidos!$D$5:$D$261='Analítico Cp.'!$B50),-(Comprometidos!$J$5:$J$261=J$1),(Comprometidos!$F$5:$F$261))</f>
        <v>0</v>
      </c>
      <c r="K50" s="134">
        <f>SUMPRODUCT(-(Diário!$E$5:$E$2005='Analítico Cp.'!$B50),-(Diário!$P$5:$P$2005=K$1),(Diário!$F$5:$F$2005))+SUMPRODUCT(-(Comprometidos!$D$5:$D$261='Analítico Cp.'!$B50),-(Comprometidos!$J$5:$J$261=K$1),(Comprometidos!$F$5:$F$261))</f>
        <v>0</v>
      </c>
      <c r="L50" s="134">
        <f>SUMPRODUCT(-(Diário!$E$5:$E$2005='Analítico Cp.'!$B50),-(Diário!$P$5:$P$2005=L$1),(Diário!$F$5:$F$2005))+SUMPRODUCT(-(Comprometidos!$D$5:$D$261='Analítico Cp.'!$B50),-(Comprometidos!$J$5:$J$261=L$1),(Comprometidos!$F$5:$F$261))</f>
        <v>0</v>
      </c>
      <c r="M50" s="134">
        <f>SUMPRODUCT(-(Diário!$E$5:$E$2005='Analítico Cp.'!$B50),-(Diário!$P$5:$P$2005=M$1),(Diário!$F$5:$F$2005))+SUMPRODUCT(-(Comprometidos!$D$5:$D$261='Analítico Cp.'!$B50),-(Comprometidos!$J$5:$J$261=M$1),(Comprometidos!$F$5:$F$261))</f>
        <v>0</v>
      </c>
      <c r="N50" s="134">
        <f>SUMPRODUCT(-(Diário!$E$5:$E$2005='Analítico Cp.'!$B50),-(Diário!$P$5:$P$2005=N$1),(Diário!$F$5:$F$2005))+SUMPRODUCT(-(Comprometidos!$D$5:$D$261='Analítico Cp.'!$B50),-(Comprometidos!$J$5:$J$261=N$1),(Comprometidos!$F$5:$F$261))</f>
        <v>0</v>
      </c>
      <c r="O50" s="135">
        <f t="shared" si="12"/>
        <v>0</v>
      </c>
      <c r="P50" s="136">
        <f t="shared" si="13"/>
        <v>0</v>
      </c>
    </row>
    <row r="51" spans="1:26" ht="23.25" customHeight="1" x14ac:dyDescent="0.2">
      <c r="A51" s="165" t="s">
        <v>152</v>
      </c>
      <c r="B51" s="84" t="s">
        <v>153</v>
      </c>
      <c r="C51" s="134">
        <f>SUMPRODUCT(-(Diário!$E$5:$E$2005='Analítico Cp.'!$B51),-(Diário!$P$5:$P$2005=C$1),(Diário!$F$5:$F$2005))+SUMPRODUCT(-(Comprometidos!$D$5:$D$261='Analítico Cp.'!$B51),-(Comprometidos!$J$5:$J$261=C$1),(Comprometidos!$F$5:$F$261))</f>
        <v>0</v>
      </c>
      <c r="D51" s="134">
        <f>SUMPRODUCT(-(Diário!$E$5:$E$2005='Analítico Cp.'!$B51),-(Diário!$P$5:$P$2005=D$1),(Diário!$F$5:$F$2005))+SUMPRODUCT(-(Comprometidos!$D$5:$D$261='Analítico Cp.'!$B51),-(Comprometidos!$J$5:$J$261=D$1),(Comprometidos!$F$5:$F$261))</f>
        <v>0</v>
      </c>
      <c r="E51" s="134">
        <f>SUMPRODUCT(-(Diário!$E$5:$E$2005='Analítico Cp.'!$B51),-(Diário!$P$5:$P$2005=E$1),(Diário!$F$5:$F$2005))+SUMPRODUCT(-(Comprometidos!$D$5:$D$261='Analítico Cp.'!$B51),-(Comprometidos!$J$5:$J$261=E$1),(Comprometidos!$F$5:$F$261))</f>
        <v>0</v>
      </c>
      <c r="F51" s="134">
        <f>SUMPRODUCT(-(Diário!$E$5:$E$2005='Analítico Cp.'!$B51),-(Diário!$P$5:$P$2005=F$1),(Diário!$F$5:$F$2005))+SUMPRODUCT(-(Comprometidos!$D$5:$D$261='Analítico Cp.'!$B51),-(Comprometidos!$J$5:$J$261=F$1),(Comprometidos!$F$5:$F$261))</f>
        <v>0</v>
      </c>
      <c r="G51" s="134">
        <f>SUMPRODUCT(-(Diário!$E$5:$E$2005='Analítico Cp.'!$B51),-(Diário!$P$5:$P$2005=G$1),(Diário!$F$5:$F$2005))+SUMPRODUCT(-(Comprometidos!$D$5:$D$261='Analítico Cp.'!$B51),-(Comprometidos!$J$5:$J$261=G$1),(Comprometidos!$F$5:$F$261))</f>
        <v>0</v>
      </c>
      <c r="H51" s="134">
        <f>SUMPRODUCT(-(Diário!$E$5:$E$2005='Analítico Cp.'!$B51),-(Diário!$P$5:$P$2005=H$1),(Diário!$F$5:$F$2005))+SUMPRODUCT(-(Comprometidos!$D$5:$D$261='Analítico Cp.'!$B51),-(Comprometidos!$J$5:$J$261=H$1),(Comprometidos!$F$5:$F$261))</f>
        <v>0</v>
      </c>
      <c r="I51" s="134">
        <f>SUMPRODUCT(-(Diário!$E$5:$E$2005='Analítico Cp.'!$B51),-(Diário!$P$5:$P$2005=I$1),(Diário!$F$5:$F$2005))+SUMPRODUCT(-(Comprometidos!$D$5:$D$261='Analítico Cp.'!$B51),-(Comprometidos!$J$5:$J$261=I$1),(Comprometidos!$F$5:$F$261))</f>
        <v>0</v>
      </c>
      <c r="J51" s="134">
        <f>SUMPRODUCT(-(Diário!$E$5:$E$2005='Analítico Cp.'!$B51),-(Diário!$P$5:$P$2005=J$1),(Diário!$F$5:$F$2005))+SUMPRODUCT(-(Comprometidos!$D$5:$D$261='Analítico Cp.'!$B51),-(Comprometidos!$J$5:$J$261=J$1),(Comprometidos!$F$5:$F$261))</f>
        <v>0</v>
      </c>
      <c r="K51" s="134">
        <f>SUMPRODUCT(-(Diário!$E$5:$E$2005='Analítico Cp.'!$B51),-(Diário!$P$5:$P$2005=K$1),(Diário!$F$5:$F$2005))+SUMPRODUCT(-(Comprometidos!$D$5:$D$261='Analítico Cp.'!$B51),-(Comprometidos!$J$5:$J$261=K$1),(Comprometidos!$F$5:$F$261))</f>
        <v>0</v>
      </c>
      <c r="L51" s="134">
        <f>SUMPRODUCT(-(Diário!$E$5:$E$2005='Analítico Cp.'!$B51),-(Diário!$P$5:$P$2005=L$1),(Diário!$F$5:$F$2005))+SUMPRODUCT(-(Comprometidos!$D$5:$D$261='Analítico Cp.'!$B51),-(Comprometidos!$J$5:$J$261=L$1),(Comprometidos!$F$5:$F$261))</f>
        <v>0</v>
      </c>
      <c r="M51" s="134">
        <f>SUMPRODUCT(-(Diário!$E$5:$E$2005='Analítico Cp.'!$B51),-(Diário!$P$5:$P$2005=M$1),(Diário!$F$5:$F$2005))+SUMPRODUCT(-(Comprometidos!$D$5:$D$261='Analítico Cp.'!$B51),-(Comprometidos!$J$5:$J$261=M$1),(Comprometidos!$F$5:$F$261))</f>
        <v>0</v>
      </c>
      <c r="N51" s="134">
        <f>SUMPRODUCT(-(Diário!$E$5:$E$2005='Analítico Cp.'!$B51),-(Diário!$P$5:$P$2005=N$1),(Diário!$F$5:$F$2005))+SUMPRODUCT(-(Comprometidos!$D$5:$D$261='Analítico Cp.'!$B51),-(Comprometidos!$J$5:$J$261=N$1),(Comprometidos!$F$5:$F$261))</f>
        <v>0</v>
      </c>
      <c r="O51" s="135">
        <f t="shared" si="12"/>
        <v>0</v>
      </c>
      <c r="P51" s="136">
        <f t="shared" si="13"/>
        <v>0</v>
      </c>
    </row>
    <row r="52" spans="1:26" ht="23.25" customHeight="1" x14ac:dyDescent="0.2">
      <c r="A52" s="165" t="s">
        <v>154</v>
      </c>
      <c r="B52" s="166" t="s">
        <v>155</v>
      </c>
      <c r="C52" s="134">
        <f>SUMPRODUCT(-(Diário!$E$5:$E$2005='Analítico Cp.'!$B52),-(Diário!$P$5:$P$2005=C$1),(Diário!$F$5:$F$2005))+SUMPRODUCT(-(Comprometidos!$D$5:$D$261='Analítico Cp.'!$B52),-(Comprometidos!$J$5:$J$261=C$1),(Comprometidos!$F$5:$F$261))</f>
        <v>0</v>
      </c>
      <c r="D52" s="134">
        <f>SUMPRODUCT(-(Diário!$E$5:$E$2005='Analítico Cp.'!$B52),-(Diário!$P$5:$P$2005=D$1),(Diário!$F$5:$F$2005))+SUMPRODUCT(-(Comprometidos!$D$5:$D$261='Analítico Cp.'!$B52),-(Comprometidos!$J$5:$J$261=D$1),(Comprometidos!$F$5:$F$261))</f>
        <v>0</v>
      </c>
      <c r="E52" s="134">
        <f>SUMPRODUCT(-(Diário!$E$5:$E$2005='Analítico Cp.'!$B52),-(Diário!$P$5:$P$2005=E$1),(Diário!$F$5:$F$2005))+SUMPRODUCT(-(Comprometidos!$D$5:$D$261='Analítico Cp.'!$B52),-(Comprometidos!$J$5:$J$261=E$1),(Comprometidos!$F$5:$F$261))</f>
        <v>0</v>
      </c>
      <c r="F52" s="134">
        <f>SUMPRODUCT(-(Diário!$E$5:$E$2005='Analítico Cp.'!$B52),-(Diário!$P$5:$P$2005=F$1),(Diário!$F$5:$F$2005))+SUMPRODUCT(-(Comprometidos!$D$5:$D$261='Analítico Cp.'!$B52),-(Comprometidos!$J$5:$J$261=F$1),(Comprometidos!$F$5:$F$261))</f>
        <v>0</v>
      </c>
      <c r="G52" s="134">
        <f>SUMPRODUCT(-(Diário!$E$5:$E$2005='Analítico Cp.'!$B52),-(Diário!$P$5:$P$2005=G$1),(Diário!$F$5:$F$2005))+SUMPRODUCT(-(Comprometidos!$D$5:$D$261='Analítico Cp.'!$B52),-(Comprometidos!$J$5:$J$261=G$1),(Comprometidos!$F$5:$F$261))</f>
        <v>0</v>
      </c>
      <c r="H52" s="134">
        <f>SUMPRODUCT(-(Diário!$E$5:$E$2005='Analítico Cp.'!$B52),-(Diário!$P$5:$P$2005=H$1),(Diário!$F$5:$F$2005))+SUMPRODUCT(-(Comprometidos!$D$5:$D$261='Analítico Cp.'!$B52),-(Comprometidos!$J$5:$J$261=H$1),(Comprometidos!$F$5:$F$261))</f>
        <v>0</v>
      </c>
      <c r="I52" s="134">
        <f>SUMPRODUCT(-(Diário!$E$5:$E$2005='Analítico Cp.'!$B52),-(Diário!$P$5:$P$2005=I$1),(Diário!$F$5:$F$2005))+SUMPRODUCT(-(Comprometidos!$D$5:$D$261='Analítico Cp.'!$B52),-(Comprometidos!$J$5:$J$261=I$1),(Comprometidos!$F$5:$F$261))</f>
        <v>0</v>
      </c>
      <c r="J52" s="134">
        <f>SUMPRODUCT(-(Diário!$E$5:$E$2005='Analítico Cp.'!$B52),-(Diário!$P$5:$P$2005=J$1),(Diário!$F$5:$F$2005))+SUMPRODUCT(-(Comprometidos!$D$5:$D$261='Analítico Cp.'!$B52),-(Comprometidos!$J$5:$J$261=J$1),(Comprometidos!$F$5:$F$261))</f>
        <v>0</v>
      </c>
      <c r="K52" s="134">
        <f>SUMPRODUCT(-(Diário!$E$5:$E$2005='Analítico Cp.'!$B52),-(Diário!$P$5:$P$2005=K$1),(Diário!$F$5:$F$2005))+SUMPRODUCT(-(Comprometidos!$D$5:$D$261='Analítico Cp.'!$B52),-(Comprometidos!$J$5:$J$261=K$1),(Comprometidos!$F$5:$F$261))</f>
        <v>0</v>
      </c>
      <c r="L52" s="134">
        <f>SUMPRODUCT(-(Diário!$E$5:$E$2005='Analítico Cp.'!$B52),-(Diário!$P$5:$P$2005=L$1),(Diário!$F$5:$F$2005))+SUMPRODUCT(-(Comprometidos!$D$5:$D$261='Analítico Cp.'!$B52),-(Comprometidos!$J$5:$J$261=L$1),(Comprometidos!$F$5:$F$261))</f>
        <v>0</v>
      </c>
      <c r="M52" s="134">
        <f>SUMPRODUCT(-(Diário!$E$5:$E$2005='Analítico Cp.'!$B52),-(Diário!$P$5:$P$2005=M$1),(Diário!$F$5:$F$2005))+SUMPRODUCT(-(Comprometidos!$D$5:$D$261='Analítico Cp.'!$B52),-(Comprometidos!$J$5:$J$261=M$1),(Comprometidos!$F$5:$F$261))</f>
        <v>0</v>
      </c>
      <c r="N52" s="134">
        <f>SUMPRODUCT(-(Diário!$E$5:$E$2005='Analítico Cp.'!$B52),-(Diário!$P$5:$P$2005=N$1),(Diário!$F$5:$F$2005))+SUMPRODUCT(-(Comprometidos!$D$5:$D$261='Analítico Cp.'!$B52),-(Comprometidos!$J$5:$J$261=N$1),(Comprometidos!$F$5:$F$261))</f>
        <v>0</v>
      </c>
      <c r="O52" s="167">
        <f t="shared" si="12"/>
        <v>0</v>
      </c>
      <c r="P52" s="136">
        <f t="shared" si="13"/>
        <v>0</v>
      </c>
    </row>
    <row r="53" spans="1:26" ht="23.25" customHeight="1" x14ac:dyDescent="0.2">
      <c r="A53" s="156"/>
      <c r="B53" s="157" t="s">
        <v>156</v>
      </c>
      <c r="C53" s="158">
        <f t="shared" ref="C53:O53" si="14">SUBTOTAL(109,C46:C52)</f>
        <v>3029.4300000000003</v>
      </c>
      <c r="D53" s="158">
        <f t="shared" si="14"/>
        <v>360.57</v>
      </c>
      <c r="E53" s="158">
        <f t="shared" si="14"/>
        <v>1345.6299999999999</v>
      </c>
      <c r="F53" s="158">
        <f t="shared" si="14"/>
        <v>0</v>
      </c>
      <c r="G53" s="158">
        <f t="shared" si="14"/>
        <v>0</v>
      </c>
      <c r="H53" s="158">
        <f t="shared" si="14"/>
        <v>0</v>
      </c>
      <c r="I53" s="158">
        <f t="shared" si="14"/>
        <v>0</v>
      </c>
      <c r="J53" s="158">
        <f t="shared" si="14"/>
        <v>0</v>
      </c>
      <c r="K53" s="158">
        <f t="shared" si="14"/>
        <v>0</v>
      </c>
      <c r="L53" s="158">
        <f t="shared" si="14"/>
        <v>0</v>
      </c>
      <c r="M53" s="158">
        <f t="shared" si="14"/>
        <v>0</v>
      </c>
      <c r="N53" s="158">
        <f t="shared" si="14"/>
        <v>0</v>
      </c>
      <c r="O53" s="158">
        <f t="shared" si="14"/>
        <v>4735.63</v>
      </c>
      <c r="P53" s="159">
        <f t="shared" si="13"/>
        <v>3.8280526156706952E-3</v>
      </c>
    </row>
    <row r="54" spans="1:26" ht="23.25" customHeight="1" x14ac:dyDescent="0.2">
      <c r="A54" s="145"/>
      <c r="B54" s="168" t="s">
        <v>157</v>
      </c>
      <c r="C54" s="169">
        <f t="shared" ref="C54:O54" si="15">SUBTOTAL(109,C20:C53)</f>
        <v>134045.15737500001</v>
      </c>
      <c r="D54" s="169">
        <f t="shared" si="15"/>
        <v>133662.397375</v>
      </c>
      <c r="E54" s="169">
        <f t="shared" si="15"/>
        <v>58354.177375000007</v>
      </c>
      <c r="F54" s="169">
        <f t="shared" si="15"/>
        <v>0</v>
      </c>
      <c r="G54" s="169">
        <f t="shared" si="15"/>
        <v>0</v>
      </c>
      <c r="H54" s="169">
        <f t="shared" si="15"/>
        <v>0</v>
      </c>
      <c r="I54" s="169">
        <f t="shared" si="15"/>
        <v>0</v>
      </c>
      <c r="J54" s="169">
        <f t="shared" si="15"/>
        <v>0</v>
      </c>
      <c r="K54" s="169">
        <f t="shared" si="15"/>
        <v>0</v>
      </c>
      <c r="L54" s="169">
        <f t="shared" si="15"/>
        <v>0</v>
      </c>
      <c r="M54" s="169">
        <f t="shared" si="15"/>
        <v>0</v>
      </c>
      <c r="N54" s="169">
        <f t="shared" si="15"/>
        <v>0</v>
      </c>
      <c r="O54" s="169">
        <f t="shared" si="15"/>
        <v>326061.7321250001</v>
      </c>
      <c r="P54" s="170">
        <f t="shared" si="13"/>
        <v>0.26357242152178784</v>
      </c>
    </row>
    <row r="55" spans="1:26" ht="23.25" customHeight="1" x14ac:dyDescent="0.2">
      <c r="A55" s="171" t="s">
        <v>86</v>
      </c>
      <c r="B55" s="97" t="s">
        <v>87</v>
      </c>
      <c r="C55" s="172"/>
      <c r="D55" s="172"/>
      <c r="E55" s="172"/>
      <c r="F55" s="172"/>
      <c r="G55" s="172"/>
      <c r="H55" s="172"/>
      <c r="I55" s="172"/>
      <c r="J55" s="172"/>
      <c r="K55" s="172"/>
      <c r="L55" s="172"/>
      <c r="M55" s="172"/>
      <c r="N55" s="172"/>
      <c r="O55" s="172"/>
      <c r="P55" s="129"/>
    </row>
    <row r="56" spans="1:26" ht="23.25" customHeight="1" x14ac:dyDescent="0.2">
      <c r="A56" s="77" t="s">
        <v>158</v>
      </c>
      <c r="B56" s="84" t="s">
        <v>159</v>
      </c>
      <c r="C56" s="134">
        <f>SUMPRODUCT(-(Diário!$E$5:$E$2005='Analítico Cp.'!$B56),-(Diário!$P$5:$P$2005=C$1),(Diário!$F$5:$F$2005))+SUMPRODUCT(-(Comprometidos!$D$5:$D$261='Analítico Cp.'!$B56),-(Comprometidos!$J$5:$J$261=C$1),(Comprometidos!$F$5:$F$261))</f>
        <v>0</v>
      </c>
      <c r="D56" s="134">
        <f>SUMPRODUCT(-(Diário!$E$5:$E$2005='Analítico Cp.'!$B56),-(Diário!$P$5:$P$2005=D$1),(Diário!$F$5:$F$2005))+SUMPRODUCT(-(Comprometidos!$D$5:$D$261='Analítico Cp.'!$B56),-(Comprometidos!$J$5:$J$261=D$1),(Comprometidos!$F$5:$F$261))</f>
        <v>0</v>
      </c>
      <c r="E56" s="134">
        <f>SUMPRODUCT(-(Diário!$E$5:$E$2005='Analítico Cp.'!$B56),-(Diário!$P$5:$P$2005=E$1),(Diário!$F$5:$F$2005))+SUMPRODUCT(-(Comprometidos!$D$5:$D$261='Analítico Cp.'!$B56),-(Comprometidos!$J$5:$J$261=E$1),(Comprometidos!$F$5:$F$261))</f>
        <v>0</v>
      </c>
      <c r="F56" s="134">
        <f>SUMPRODUCT(-(Diário!$E$5:$E$2005='Analítico Cp.'!$B56),-(Diário!$P$5:$P$2005=F$1),(Diário!$F$5:$F$2005))+SUMPRODUCT(-(Comprometidos!$D$5:$D$261='Analítico Cp.'!$B56),-(Comprometidos!$J$5:$J$261=F$1),(Comprometidos!$F$5:$F$261))</f>
        <v>0</v>
      </c>
      <c r="G56" s="134">
        <f>SUMPRODUCT(-(Diário!$E$5:$E$2005='Analítico Cp.'!$B56),-(Diário!$P$5:$P$2005=G$1),(Diário!$F$5:$F$2005))+SUMPRODUCT(-(Comprometidos!$D$5:$D$261='Analítico Cp.'!$B56),-(Comprometidos!$J$5:$J$261=G$1),(Comprometidos!$F$5:$F$261))</f>
        <v>0</v>
      </c>
      <c r="H56" s="134">
        <f>SUMPRODUCT(-(Diário!$E$5:$E$2005='Analítico Cp.'!$B56),-(Diário!$P$5:$P$2005=H$1),(Diário!$F$5:$F$2005))+SUMPRODUCT(-(Comprometidos!$D$5:$D$261='Analítico Cp.'!$B56),-(Comprometidos!$J$5:$J$261=H$1),(Comprometidos!$F$5:$F$261))</f>
        <v>0</v>
      </c>
      <c r="I56" s="134">
        <f>SUMPRODUCT(-(Diário!$E$5:$E$2005='Analítico Cp.'!$B56),-(Diário!$P$5:$P$2005=I$1),(Diário!$F$5:$F$2005))+SUMPRODUCT(-(Comprometidos!$D$5:$D$261='Analítico Cp.'!$B56),-(Comprometidos!$J$5:$J$261=I$1),(Comprometidos!$F$5:$F$261))</f>
        <v>0</v>
      </c>
      <c r="J56" s="134">
        <f>SUMPRODUCT(-(Diário!$E$5:$E$2005='Analítico Cp.'!$B56),-(Diário!$P$5:$P$2005=J$1),(Diário!$F$5:$F$2005))+SUMPRODUCT(-(Comprometidos!$D$5:$D$261='Analítico Cp.'!$B56),-(Comprometidos!$J$5:$J$261=J$1),(Comprometidos!$F$5:$F$261))</f>
        <v>0</v>
      </c>
      <c r="K56" s="134">
        <f>SUMPRODUCT(-(Diário!$E$5:$E$2005='Analítico Cp.'!$B56),-(Diário!$P$5:$P$2005=K$1),(Diário!$F$5:$F$2005))+SUMPRODUCT(-(Comprometidos!$D$5:$D$261='Analítico Cp.'!$B56),-(Comprometidos!$J$5:$J$261=K$1),(Comprometidos!$F$5:$F$261))</f>
        <v>0</v>
      </c>
      <c r="L56" s="134">
        <f>SUMPRODUCT(-(Diário!$E$5:$E$2005='Analítico Cp.'!$B56),-(Diário!$P$5:$P$2005=L$1),(Diário!$F$5:$F$2005))+SUMPRODUCT(-(Comprometidos!$D$5:$D$261='Analítico Cp.'!$B56),-(Comprometidos!$J$5:$J$261=L$1),(Comprometidos!$F$5:$F$261))</f>
        <v>0</v>
      </c>
      <c r="M56" s="134">
        <f>SUMPRODUCT(-(Diário!$E$5:$E$2005='Analítico Cp.'!$B56),-(Diário!$P$5:$P$2005=M$1),(Diário!$F$5:$F$2005))+SUMPRODUCT(-(Comprometidos!$D$5:$D$261='Analítico Cp.'!$B56),-(Comprometidos!$J$5:$J$261=M$1),(Comprometidos!$F$5:$F$261))</f>
        <v>0</v>
      </c>
      <c r="N56" s="134">
        <f>SUMPRODUCT(-(Diário!$E$5:$E$2005='Analítico Cp.'!$B56),-(Diário!$P$5:$P$2005=N$1),(Diário!$F$5:$F$2005))+SUMPRODUCT(-(Comprometidos!$D$5:$D$261='Analítico Cp.'!$B56),-(Comprometidos!$J$5:$J$261=N$1),(Comprometidos!$F$5:$F$261))</f>
        <v>0</v>
      </c>
      <c r="O56" s="135">
        <f t="shared" ref="O56:O124" si="16">SUM(C56:N56)</f>
        <v>0</v>
      </c>
      <c r="P56" s="136">
        <f t="shared" ref="P56:P125" si="17">IF($O$142=0,0,O56/$O$142)</f>
        <v>0</v>
      </c>
    </row>
    <row r="57" spans="1:26" ht="23.25" customHeight="1" x14ac:dyDescent="0.2">
      <c r="A57" s="77" t="s">
        <v>160</v>
      </c>
      <c r="B57" s="84" t="s">
        <v>161</v>
      </c>
      <c r="C57" s="134">
        <f>SUMPRODUCT(-(Diário!$E$5:$E$2005='Analítico Cp.'!$B57),-(Diário!$P$5:$P$2005=C$1),(Diário!$F$5:$F$2005))+SUMPRODUCT(-(Comprometidos!$D$5:$D$261='Analítico Cp.'!$B57),-(Comprometidos!$J$5:$J$261=C$1),(Comprometidos!$F$5:$F$261))</f>
        <v>0</v>
      </c>
      <c r="D57" s="134">
        <f>SUMPRODUCT(-(Diário!$E$5:$E$2005='Analítico Cp.'!$B57),-(Diário!$P$5:$P$2005=D$1),(Diário!$F$5:$F$2005))+SUMPRODUCT(-(Comprometidos!$D$5:$D$261='Analítico Cp.'!$B57),-(Comprometidos!$J$5:$J$261=D$1),(Comprometidos!$F$5:$F$261))</f>
        <v>0</v>
      </c>
      <c r="E57" s="134">
        <f>SUMPRODUCT(-(Diário!$E$5:$E$2005='Analítico Cp.'!$B57),-(Diário!$P$5:$P$2005=E$1),(Diário!$F$5:$F$2005))+SUMPRODUCT(-(Comprometidos!$D$5:$D$261='Analítico Cp.'!$B57),-(Comprometidos!$J$5:$J$261=E$1),(Comprometidos!$F$5:$F$261))</f>
        <v>0</v>
      </c>
      <c r="F57" s="134">
        <f>SUMPRODUCT(-(Diário!$E$5:$E$2005='Analítico Cp.'!$B57),-(Diário!$P$5:$P$2005=F$1),(Diário!$F$5:$F$2005))+SUMPRODUCT(-(Comprometidos!$D$5:$D$261='Analítico Cp.'!$B57),-(Comprometidos!$J$5:$J$261=F$1),(Comprometidos!$F$5:$F$261))</f>
        <v>0</v>
      </c>
      <c r="G57" s="134">
        <f>SUMPRODUCT(-(Diário!$E$5:$E$2005='Analítico Cp.'!$B57),-(Diário!$P$5:$P$2005=G$1),(Diário!$F$5:$F$2005))+SUMPRODUCT(-(Comprometidos!$D$5:$D$261='Analítico Cp.'!$B57),-(Comprometidos!$J$5:$J$261=G$1),(Comprometidos!$F$5:$F$261))</f>
        <v>0</v>
      </c>
      <c r="H57" s="134">
        <f>SUMPRODUCT(-(Diário!$E$5:$E$2005='Analítico Cp.'!$B57),-(Diário!$P$5:$P$2005=H$1),(Diário!$F$5:$F$2005))+SUMPRODUCT(-(Comprometidos!$D$5:$D$261='Analítico Cp.'!$B57),-(Comprometidos!$J$5:$J$261=H$1),(Comprometidos!$F$5:$F$261))</f>
        <v>0</v>
      </c>
      <c r="I57" s="134">
        <f>SUMPRODUCT(-(Diário!$E$5:$E$2005='Analítico Cp.'!$B57),-(Diário!$P$5:$P$2005=I$1),(Diário!$F$5:$F$2005))+SUMPRODUCT(-(Comprometidos!$D$5:$D$261='Analítico Cp.'!$B57),-(Comprometidos!$J$5:$J$261=I$1),(Comprometidos!$F$5:$F$261))</f>
        <v>0</v>
      </c>
      <c r="J57" s="134">
        <f>SUMPRODUCT(-(Diário!$E$5:$E$2005='Analítico Cp.'!$B57),-(Diário!$P$5:$P$2005=J$1),(Diário!$F$5:$F$2005))+SUMPRODUCT(-(Comprometidos!$D$5:$D$261='Analítico Cp.'!$B57),-(Comprometidos!$J$5:$J$261=J$1),(Comprometidos!$F$5:$F$261))</f>
        <v>0</v>
      </c>
      <c r="K57" s="134">
        <f>SUMPRODUCT(-(Diário!$E$5:$E$2005='Analítico Cp.'!$B57),-(Diário!$P$5:$P$2005=K$1),(Diário!$F$5:$F$2005))+SUMPRODUCT(-(Comprometidos!$D$5:$D$261='Analítico Cp.'!$B57),-(Comprometidos!$J$5:$J$261=K$1),(Comprometidos!$F$5:$F$261))</f>
        <v>0</v>
      </c>
      <c r="L57" s="134">
        <f>SUMPRODUCT(-(Diário!$E$5:$E$2005='Analítico Cp.'!$B57),-(Diário!$P$5:$P$2005=L$1),(Diário!$F$5:$F$2005))+SUMPRODUCT(-(Comprometidos!$D$5:$D$261='Analítico Cp.'!$B57),-(Comprometidos!$J$5:$J$261=L$1),(Comprometidos!$F$5:$F$261))</f>
        <v>0</v>
      </c>
      <c r="M57" s="134">
        <f>SUMPRODUCT(-(Diário!$E$5:$E$2005='Analítico Cp.'!$B57),-(Diário!$P$5:$P$2005=M$1),(Diário!$F$5:$F$2005))+SUMPRODUCT(-(Comprometidos!$D$5:$D$261='Analítico Cp.'!$B57),-(Comprometidos!$J$5:$J$261=M$1),(Comprometidos!$F$5:$F$261))</f>
        <v>0</v>
      </c>
      <c r="N57" s="134">
        <f>SUMPRODUCT(-(Diário!$E$5:$E$2005='Analítico Cp.'!$B57),-(Diário!$P$5:$P$2005=N$1),(Diário!$F$5:$F$2005))+SUMPRODUCT(-(Comprometidos!$D$5:$D$261='Analítico Cp.'!$B57),-(Comprometidos!$J$5:$J$261=N$1),(Comprometidos!$F$5:$F$261))</f>
        <v>0</v>
      </c>
      <c r="O57" s="135">
        <f t="shared" si="16"/>
        <v>0</v>
      </c>
      <c r="P57" s="136">
        <f t="shared" si="17"/>
        <v>0</v>
      </c>
    </row>
    <row r="58" spans="1:26" ht="23.25" customHeight="1" x14ac:dyDescent="0.2">
      <c r="A58" s="77" t="s">
        <v>162</v>
      </c>
      <c r="B58" s="84" t="s">
        <v>163</v>
      </c>
      <c r="C58" s="134">
        <f>SUMPRODUCT(-(Diário!$E$5:$E$2005='Analítico Cp.'!$B58),-(Diário!$P$5:$P$2005=C$1),(Diário!$F$5:$F$2005))+SUMPRODUCT(-(Comprometidos!$D$5:$D$261='Analítico Cp.'!$B58),-(Comprometidos!$J$5:$J$261=C$1),(Comprometidos!$F$5:$F$261))</f>
        <v>0</v>
      </c>
      <c r="D58" s="134">
        <f>SUMPRODUCT(-(Diário!$E$5:$E$2005='Analítico Cp.'!$B58),-(Diário!$P$5:$P$2005=D$1),(Diário!$F$5:$F$2005))+SUMPRODUCT(-(Comprometidos!$D$5:$D$261='Analítico Cp.'!$B58),-(Comprometidos!$J$5:$J$261=D$1),(Comprometidos!$F$5:$F$261))</f>
        <v>0</v>
      </c>
      <c r="E58" s="134">
        <f>SUMPRODUCT(-(Diário!$E$5:$E$2005='Analítico Cp.'!$B58),-(Diário!$P$5:$P$2005=E$1),(Diário!$F$5:$F$2005))+SUMPRODUCT(-(Comprometidos!$D$5:$D$261='Analítico Cp.'!$B58),-(Comprometidos!$J$5:$J$261=E$1),(Comprometidos!$F$5:$F$261))</f>
        <v>0</v>
      </c>
      <c r="F58" s="134">
        <f>SUMPRODUCT(-(Diário!$E$5:$E$2005='Analítico Cp.'!$B58),-(Diário!$P$5:$P$2005=F$1),(Diário!$F$5:$F$2005))+SUMPRODUCT(-(Comprometidos!$D$5:$D$261='Analítico Cp.'!$B58),-(Comprometidos!$J$5:$J$261=F$1),(Comprometidos!$F$5:$F$261))</f>
        <v>0</v>
      </c>
      <c r="G58" s="134">
        <f>SUMPRODUCT(-(Diário!$E$5:$E$2005='Analítico Cp.'!$B58),-(Diário!$P$5:$P$2005=G$1),(Diário!$F$5:$F$2005))+SUMPRODUCT(-(Comprometidos!$D$5:$D$261='Analítico Cp.'!$B58),-(Comprometidos!$J$5:$J$261=G$1),(Comprometidos!$F$5:$F$261))</f>
        <v>0</v>
      </c>
      <c r="H58" s="134">
        <f>SUMPRODUCT(-(Diário!$E$5:$E$2005='Analítico Cp.'!$B58),-(Diário!$P$5:$P$2005=H$1),(Diário!$F$5:$F$2005))+SUMPRODUCT(-(Comprometidos!$D$5:$D$261='Analítico Cp.'!$B58),-(Comprometidos!$J$5:$J$261=H$1),(Comprometidos!$F$5:$F$261))</f>
        <v>0</v>
      </c>
      <c r="I58" s="134">
        <f>SUMPRODUCT(-(Diário!$E$5:$E$2005='Analítico Cp.'!$B58),-(Diário!$P$5:$P$2005=I$1),(Diário!$F$5:$F$2005))+SUMPRODUCT(-(Comprometidos!$D$5:$D$261='Analítico Cp.'!$B58),-(Comprometidos!$J$5:$J$261=I$1),(Comprometidos!$F$5:$F$261))</f>
        <v>0</v>
      </c>
      <c r="J58" s="134">
        <f>SUMPRODUCT(-(Diário!$E$5:$E$2005='Analítico Cp.'!$B58),-(Diário!$P$5:$P$2005=J$1),(Diário!$F$5:$F$2005))+SUMPRODUCT(-(Comprometidos!$D$5:$D$261='Analítico Cp.'!$B58),-(Comprometidos!$J$5:$J$261=J$1),(Comprometidos!$F$5:$F$261))</f>
        <v>0</v>
      </c>
      <c r="K58" s="134">
        <f>SUMPRODUCT(-(Diário!$E$5:$E$2005='Analítico Cp.'!$B58),-(Diário!$P$5:$P$2005=K$1),(Diário!$F$5:$F$2005))+SUMPRODUCT(-(Comprometidos!$D$5:$D$261='Analítico Cp.'!$B58),-(Comprometidos!$J$5:$J$261=K$1),(Comprometidos!$F$5:$F$261))</f>
        <v>0</v>
      </c>
      <c r="L58" s="134">
        <f>SUMPRODUCT(-(Diário!$E$5:$E$2005='Analítico Cp.'!$B58),-(Diário!$P$5:$P$2005=L$1),(Diário!$F$5:$F$2005))+SUMPRODUCT(-(Comprometidos!$D$5:$D$261='Analítico Cp.'!$B58),-(Comprometidos!$J$5:$J$261=L$1),(Comprometidos!$F$5:$F$261))</f>
        <v>0</v>
      </c>
      <c r="M58" s="134">
        <f>SUMPRODUCT(-(Diário!$E$5:$E$2005='Analítico Cp.'!$B58),-(Diário!$P$5:$P$2005=M$1),(Diário!$F$5:$F$2005))+SUMPRODUCT(-(Comprometidos!$D$5:$D$261='Analítico Cp.'!$B58),-(Comprometidos!$J$5:$J$261=M$1),(Comprometidos!$F$5:$F$261))</f>
        <v>0</v>
      </c>
      <c r="N58" s="134">
        <f>SUMPRODUCT(-(Diário!$E$5:$E$2005='Analítico Cp.'!$B58),-(Diário!$P$5:$P$2005=N$1),(Diário!$F$5:$F$2005))+SUMPRODUCT(-(Comprometidos!$D$5:$D$261='Analítico Cp.'!$B58),-(Comprometidos!$J$5:$J$261=N$1),(Comprometidos!$F$5:$F$261))</f>
        <v>0</v>
      </c>
      <c r="O58" s="135">
        <f t="shared" si="16"/>
        <v>0</v>
      </c>
      <c r="P58" s="136">
        <f t="shared" si="17"/>
        <v>0</v>
      </c>
    </row>
    <row r="59" spans="1:26" ht="23.25" customHeight="1" x14ac:dyDescent="0.2">
      <c r="A59" s="77" t="s">
        <v>164</v>
      </c>
      <c r="B59" s="84" t="s">
        <v>165</v>
      </c>
      <c r="C59" s="134">
        <f>SUMPRODUCT(-(Diário!$E$5:$E$2005='Analítico Cp.'!$B59),-(Diário!$P$5:$P$2005=C$1),(Diário!$F$5:$F$2005))+SUMPRODUCT(-(Comprometidos!$D$5:$D$261='Analítico Cp.'!$B59),-(Comprometidos!$J$5:$J$261=C$1),(Comprometidos!$F$5:$F$261))</f>
        <v>0</v>
      </c>
      <c r="D59" s="134">
        <f>SUMPRODUCT(-(Diário!$E$5:$E$2005='Analítico Cp.'!$B59),-(Diário!$P$5:$P$2005=D$1),(Diário!$F$5:$F$2005))+SUMPRODUCT(-(Comprometidos!$D$5:$D$261='Analítico Cp.'!$B59),-(Comprometidos!$J$5:$J$261=D$1),(Comprometidos!$F$5:$F$261))</f>
        <v>0</v>
      </c>
      <c r="E59" s="134">
        <f>SUMPRODUCT(-(Diário!$E$5:$E$2005='Analítico Cp.'!$B59),-(Diário!$P$5:$P$2005=E$1),(Diário!$F$5:$F$2005))+SUMPRODUCT(-(Comprometidos!$D$5:$D$261='Analítico Cp.'!$B59),-(Comprometidos!$J$5:$J$261=E$1),(Comprometidos!$F$5:$F$261))</f>
        <v>0</v>
      </c>
      <c r="F59" s="134">
        <f>SUMPRODUCT(-(Diário!$E$5:$E$2005='Analítico Cp.'!$B59),-(Diário!$P$5:$P$2005=F$1),(Diário!$F$5:$F$2005))+SUMPRODUCT(-(Comprometidos!$D$5:$D$261='Analítico Cp.'!$B59),-(Comprometidos!$J$5:$J$261=F$1),(Comprometidos!$F$5:$F$261))</f>
        <v>0</v>
      </c>
      <c r="G59" s="134">
        <f>SUMPRODUCT(-(Diário!$E$5:$E$2005='Analítico Cp.'!$B59),-(Diário!$P$5:$P$2005=G$1),(Diário!$F$5:$F$2005))+SUMPRODUCT(-(Comprometidos!$D$5:$D$261='Analítico Cp.'!$B59),-(Comprometidos!$J$5:$J$261=G$1),(Comprometidos!$F$5:$F$261))</f>
        <v>0</v>
      </c>
      <c r="H59" s="134">
        <f>SUMPRODUCT(-(Diário!$E$5:$E$2005='Analítico Cp.'!$B59),-(Diário!$P$5:$P$2005=H$1),(Diário!$F$5:$F$2005))+SUMPRODUCT(-(Comprometidos!$D$5:$D$261='Analítico Cp.'!$B59),-(Comprometidos!$J$5:$J$261=H$1),(Comprometidos!$F$5:$F$261))</f>
        <v>0</v>
      </c>
      <c r="I59" s="134">
        <f>SUMPRODUCT(-(Diário!$E$5:$E$2005='Analítico Cp.'!$B59),-(Diário!$P$5:$P$2005=I$1),(Diário!$F$5:$F$2005))+SUMPRODUCT(-(Comprometidos!$D$5:$D$261='Analítico Cp.'!$B59),-(Comprometidos!$J$5:$J$261=I$1),(Comprometidos!$F$5:$F$261))</f>
        <v>0</v>
      </c>
      <c r="J59" s="134">
        <f>SUMPRODUCT(-(Diário!$E$5:$E$2005='Analítico Cp.'!$B59),-(Diário!$P$5:$P$2005=J$1),(Diário!$F$5:$F$2005))+SUMPRODUCT(-(Comprometidos!$D$5:$D$261='Analítico Cp.'!$B59),-(Comprometidos!$J$5:$J$261=J$1),(Comprometidos!$F$5:$F$261))</f>
        <v>0</v>
      </c>
      <c r="K59" s="134">
        <f>SUMPRODUCT(-(Diário!$E$5:$E$2005='Analítico Cp.'!$B59),-(Diário!$P$5:$P$2005=K$1),(Diário!$F$5:$F$2005))+SUMPRODUCT(-(Comprometidos!$D$5:$D$261='Analítico Cp.'!$B59),-(Comprometidos!$J$5:$J$261=K$1),(Comprometidos!$F$5:$F$261))</f>
        <v>0</v>
      </c>
      <c r="L59" s="134">
        <f>SUMPRODUCT(-(Diário!$E$5:$E$2005='Analítico Cp.'!$B59),-(Diário!$P$5:$P$2005=L$1),(Diário!$F$5:$F$2005))+SUMPRODUCT(-(Comprometidos!$D$5:$D$261='Analítico Cp.'!$B59),-(Comprometidos!$J$5:$J$261=L$1),(Comprometidos!$F$5:$F$261))</f>
        <v>0</v>
      </c>
      <c r="M59" s="134">
        <f>SUMPRODUCT(-(Diário!$E$5:$E$2005='Analítico Cp.'!$B59),-(Diário!$P$5:$P$2005=M$1),(Diário!$F$5:$F$2005))+SUMPRODUCT(-(Comprometidos!$D$5:$D$261='Analítico Cp.'!$B59),-(Comprometidos!$J$5:$J$261=M$1),(Comprometidos!$F$5:$F$261))</f>
        <v>0</v>
      </c>
      <c r="N59" s="134">
        <f>SUMPRODUCT(-(Diário!$E$5:$E$2005='Analítico Cp.'!$B59),-(Diário!$P$5:$P$2005=N$1),(Diário!$F$5:$F$2005))+SUMPRODUCT(-(Comprometidos!$D$5:$D$261='Analítico Cp.'!$B59),-(Comprometidos!$J$5:$J$261=N$1),(Comprometidos!$F$5:$F$261))</f>
        <v>0</v>
      </c>
      <c r="O59" s="135">
        <f t="shared" si="16"/>
        <v>0</v>
      </c>
      <c r="P59" s="136">
        <f t="shared" si="17"/>
        <v>0</v>
      </c>
    </row>
    <row r="60" spans="1:26" ht="23.25" customHeight="1" x14ac:dyDescent="0.2">
      <c r="A60" s="77" t="s">
        <v>166</v>
      </c>
      <c r="B60" s="84" t="s">
        <v>167</v>
      </c>
      <c r="C60" s="134">
        <f>SUMPRODUCT(-(Diário!$E$5:$E$2005='Analítico Cp.'!$B60),-(Diário!$P$5:$P$2005=C$1),(Diário!$F$5:$F$2005))+SUMPRODUCT(-(Comprometidos!$D$5:$D$261='Analítico Cp.'!$B60),-(Comprometidos!$J$5:$J$261=C$1),(Comprometidos!$F$5:$F$261))</f>
        <v>0</v>
      </c>
      <c r="D60" s="134">
        <f>SUMPRODUCT(-(Diário!$E$5:$E$2005='Analítico Cp.'!$B60),-(Diário!$P$5:$P$2005=D$1),(Diário!$F$5:$F$2005))+SUMPRODUCT(-(Comprometidos!$D$5:$D$261='Analítico Cp.'!$B60),-(Comprometidos!$J$5:$J$261=D$1),(Comprometidos!$F$5:$F$261))</f>
        <v>0</v>
      </c>
      <c r="E60" s="134">
        <f>SUMPRODUCT(-(Diário!$E$5:$E$2005='Analítico Cp.'!$B60),-(Diário!$P$5:$P$2005=E$1),(Diário!$F$5:$F$2005))+SUMPRODUCT(-(Comprometidos!$D$5:$D$261='Analítico Cp.'!$B60),-(Comprometidos!$J$5:$J$261=E$1),(Comprometidos!$F$5:$F$261))</f>
        <v>0</v>
      </c>
      <c r="F60" s="134">
        <f>SUMPRODUCT(-(Diário!$E$5:$E$2005='Analítico Cp.'!$B60),-(Diário!$P$5:$P$2005=F$1),(Diário!$F$5:$F$2005))+SUMPRODUCT(-(Comprometidos!$D$5:$D$261='Analítico Cp.'!$B60),-(Comprometidos!$J$5:$J$261=F$1),(Comprometidos!$F$5:$F$261))</f>
        <v>0</v>
      </c>
      <c r="G60" s="134">
        <f>SUMPRODUCT(-(Diário!$E$5:$E$2005='Analítico Cp.'!$B60),-(Diário!$P$5:$P$2005=G$1),(Diário!$F$5:$F$2005))+SUMPRODUCT(-(Comprometidos!$D$5:$D$261='Analítico Cp.'!$B60),-(Comprometidos!$J$5:$J$261=G$1),(Comprometidos!$F$5:$F$261))</f>
        <v>0</v>
      </c>
      <c r="H60" s="134">
        <f>SUMPRODUCT(-(Diário!$E$5:$E$2005='Analítico Cp.'!$B60),-(Diário!$P$5:$P$2005=H$1),(Diário!$F$5:$F$2005))+SUMPRODUCT(-(Comprometidos!$D$5:$D$261='Analítico Cp.'!$B60),-(Comprometidos!$J$5:$J$261=H$1),(Comprometidos!$F$5:$F$261))</f>
        <v>0</v>
      </c>
      <c r="I60" s="134">
        <f>SUMPRODUCT(-(Diário!$E$5:$E$2005='Analítico Cp.'!$B60),-(Diário!$P$5:$P$2005=I$1),(Diário!$F$5:$F$2005))+SUMPRODUCT(-(Comprometidos!$D$5:$D$261='Analítico Cp.'!$B60),-(Comprometidos!$J$5:$J$261=I$1),(Comprometidos!$F$5:$F$261))</f>
        <v>0</v>
      </c>
      <c r="J60" s="134">
        <f>SUMPRODUCT(-(Diário!$E$5:$E$2005='Analítico Cp.'!$B60),-(Diário!$P$5:$P$2005=J$1),(Diário!$F$5:$F$2005))+SUMPRODUCT(-(Comprometidos!$D$5:$D$261='Analítico Cp.'!$B60),-(Comprometidos!$J$5:$J$261=J$1),(Comprometidos!$F$5:$F$261))</f>
        <v>0</v>
      </c>
      <c r="K60" s="134">
        <f>SUMPRODUCT(-(Diário!$E$5:$E$2005='Analítico Cp.'!$B60),-(Diário!$P$5:$P$2005=K$1),(Diário!$F$5:$F$2005))+SUMPRODUCT(-(Comprometidos!$D$5:$D$261='Analítico Cp.'!$B60),-(Comprometidos!$J$5:$J$261=K$1),(Comprometidos!$F$5:$F$261))</f>
        <v>0</v>
      </c>
      <c r="L60" s="134">
        <f>SUMPRODUCT(-(Diário!$E$5:$E$2005='Analítico Cp.'!$B60),-(Diário!$P$5:$P$2005=L$1),(Diário!$F$5:$F$2005))+SUMPRODUCT(-(Comprometidos!$D$5:$D$261='Analítico Cp.'!$B60),-(Comprometidos!$J$5:$J$261=L$1),(Comprometidos!$F$5:$F$261))</f>
        <v>0</v>
      </c>
      <c r="M60" s="134">
        <f>SUMPRODUCT(-(Diário!$E$5:$E$2005='Analítico Cp.'!$B60),-(Diário!$P$5:$P$2005=M$1),(Diário!$F$5:$F$2005))+SUMPRODUCT(-(Comprometidos!$D$5:$D$261='Analítico Cp.'!$B60),-(Comprometidos!$J$5:$J$261=M$1),(Comprometidos!$F$5:$F$261))</f>
        <v>0</v>
      </c>
      <c r="N60" s="134">
        <f>SUMPRODUCT(-(Diário!$E$5:$E$2005='Analítico Cp.'!$B60),-(Diário!$P$5:$P$2005=N$1),(Diário!$F$5:$F$2005))+SUMPRODUCT(-(Comprometidos!$D$5:$D$261='Analítico Cp.'!$B60),-(Comprometidos!$J$5:$J$261=N$1),(Comprometidos!$F$5:$F$261))</f>
        <v>0</v>
      </c>
      <c r="O60" s="135">
        <f t="shared" si="16"/>
        <v>0</v>
      </c>
      <c r="P60" s="136">
        <f t="shared" si="17"/>
        <v>0</v>
      </c>
    </row>
    <row r="61" spans="1:26" ht="23.25" customHeight="1" x14ac:dyDescent="0.2">
      <c r="A61" s="77" t="s">
        <v>168</v>
      </c>
      <c r="B61" s="84" t="s">
        <v>169</v>
      </c>
      <c r="C61" s="134">
        <f>SUMPRODUCT(-(Diário!$E$5:$E$2005='Analítico Cp.'!$B61),-(Diário!$P$5:$P$2005=C$1),(Diário!$F$5:$F$2005))+SUMPRODUCT(-(Comprometidos!$D$5:$D$261='Analítico Cp.'!$B61),-(Comprometidos!$J$5:$J$261=C$1),(Comprometidos!$F$5:$F$261))</f>
        <v>0</v>
      </c>
      <c r="D61" s="134">
        <f>SUMPRODUCT(-(Diário!$E$5:$E$2005='Analítico Cp.'!$B61),-(Diário!$P$5:$P$2005=D$1),(Diário!$F$5:$F$2005))+SUMPRODUCT(-(Comprometidos!$D$5:$D$261='Analítico Cp.'!$B61),-(Comprometidos!$J$5:$J$261=D$1),(Comprometidos!$F$5:$F$261))</f>
        <v>0</v>
      </c>
      <c r="E61" s="134">
        <f>SUMPRODUCT(-(Diário!$E$5:$E$2005='Analítico Cp.'!$B61),-(Diário!$P$5:$P$2005=E$1),(Diário!$F$5:$F$2005))+SUMPRODUCT(-(Comprometidos!$D$5:$D$261='Analítico Cp.'!$B61),-(Comprometidos!$J$5:$J$261=E$1),(Comprometidos!$F$5:$F$261))</f>
        <v>0</v>
      </c>
      <c r="F61" s="134">
        <f>SUMPRODUCT(-(Diário!$E$5:$E$2005='Analítico Cp.'!$B61),-(Diário!$P$5:$P$2005=F$1),(Diário!$F$5:$F$2005))+SUMPRODUCT(-(Comprometidos!$D$5:$D$261='Analítico Cp.'!$B61),-(Comprometidos!$J$5:$J$261=F$1),(Comprometidos!$F$5:$F$261))</f>
        <v>0</v>
      </c>
      <c r="G61" s="134">
        <f>SUMPRODUCT(-(Diário!$E$5:$E$2005='Analítico Cp.'!$B61),-(Diário!$P$5:$P$2005=G$1),(Diário!$F$5:$F$2005))+SUMPRODUCT(-(Comprometidos!$D$5:$D$261='Analítico Cp.'!$B61),-(Comprometidos!$J$5:$J$261=G$1),(Comprometidos!$F$5:$F$261))</f>
        <v>0</v>
      </c>
      <c r="H61" s="134">
        <f>SUMPRODUCT(-(Diário!$E$5:$E$2005='Analítico Cp.'!$B61),-(Diário!$P$5:$P$2005=H$1),(Diário!$F$5:$F$2005))+SUMPRODUCT(-(Comprometidos!$D$5:$D$261='Analítico Cp.'!$B61),-(Comprometidos!$J$5:$J$261=H$1),(Comprometidos!$F$5:$F$261))</f>
        <v>0</v>
      </c>
      <c r="I61" s="134">
        <f>SUMPRODUCT(-(Diário!$E$5:$E$2005='Analítico Cp.'!$B61),-(Diário!$P$5:$P$2005=I$1),(Diário!$F$5:$F$2005))+SUMPRODUCT(-(Comprometidos!$D$5:$D$261='Analítico Cp.'!$B61),-(Comprometidos!$J$5:$J$261=I$1),(Comprometidos!$F$5:$F$261))</f>
        <v>0</v>
      </c>
      <c r="J61" s="134">
        <f>SUMPRODUCT(-(Diário!$E$5:$E$2005='Analítico Cp.'!$B61),-(Diário!$P$5:$P$2005=J$1),(Diário!$F$5:$F$2005))+SUMPRODUCT(-(Comprometidos!$D$5:$D$261='Analítico Cp.'!$B61),-(Comprometidos!$J$5:$J$261=J$1),(Comprometidos!$F$5:$F$261))</f>
        <v>0</v>
      </c>
      <c r="K61" s="134">
        <f>SUMPRODUCT(-(Diário!$E$5:$E$2005='Analítico Cp.'!$B61),-(Diário!$P$5:$P$2005=K$1),(Diário!$F$5:$F$2005))+SUMPRODUCT(-(Comprometidos!$D$5:$D$261='Analítico Cp.'!$B61),-(Comprometidos!$J$5:$J$261=K$1),(Comprometidos!$F$5:$F$261))</f>
        <v>0</v>
      </c>
      <c r="L61" s="134">
        <f>SUMPRODUCT(-(Diário!$E$5:$E$2005='Analítico Cp.'!$B61),-(Diário!$P$5:$P$2005=L$1),(Diário!$F$5:$F$2005))+SUMPRODUCT(-(Comprometidos!$D$5:$D$261='Analítico Cp.'!$B61),-(Comprometidos!$J$5:$J$261=L$1),(Comprometidos!$F$5:$F$261))</f>
        <v>0</v>
      </c>
      <c r="M61" s="134">
        <f>SUMPRODUCT(-(Diário!$E$5:$E$2005='Analítico Cp.'!$B61),-(Diário!$P$5:$P$2005=M$1),(Diário!$F$5:$F$2005))+SUMPRODUCT(-(Comprometidos!$D$5:$D$261='Analítico Cp.'!$B61),-(Comprometidos!$J$5:$J$261=M$1),(Comprometidos!$F$5:$F$261))</f>
        <v>0</v>
      </c>
      <c r="N61" s="134">
        <f>SUMPRODUCT(-(Diário!$E$5:$E$2005='Analítico Cp.'!$B61),-(Diário!$P$5:$P$2005=N$1),(Diário!$F$5:$F$2005))+SUMPRODUCT(-(Comprometidos!$D$5:$D$261='Analítico Cp.'!$B61),-(Comprometidos!$J$5:$J$261=N$1),(Comprometidos!$F$5:$F$261))</f>
        <v>0</v>
      </c>
      <c r="O61" s="135">
        <f t="shared" si="16"/>
        <v>0</v>
      </c>
      <c r="P61" s="136">
        <f t="shared" si="17"/>
        <v>0</v>
      </c>
    </row>
    <row r="62" spans="1:26" ht="23.25" customHeight="1" x14ac:dyDescent="0.2">
      <c r="A62" s="77" t="s">
        <v>170</v>
      </c>
      <c r="B62" s="84" t="s">
        <v>171</v>
      </c>
      <c r="C62" s="134">
        <f>SUMPRODUCT(-(Diário!$E$5:$E$2005='Analítico Cp.'!$B62),-(Diário!$P$5:$P$2005=C$1),(Diário!$F$5:$F$2005))+SUMPRODUCT(-(Comprometidos!$D$5:$D$261='Analítico Cp.'!$B62),-(Comprometidos!$J$5:$J$261=C$1),(Comprometidos!$F$5:$F$261))</f>
        <v>0</v>
      </c>
      <c r="D62" s="134">
        <f>SUMPRODUCT(-(Diário!$E$5:$E$2005='Analítico Cp.'!$B62),-(Diário!$P$5:$P$2005=D$1),(Diário!$F$5:$F$2005))+SUMPRODUCT(-(Comprometidos!$D$5:$D$261='Analítico Cp.'!$B62),-(Comprometidos!$J$5:$J$261=D$1),(Comprometidos!$F$5:$F$261))</f>
        <v>0</v>
      </c>
      <c r="E62" s="134">
        <f>SUMPRODUCT(-(Diário!$E$5:$E$2005='Analítico Cp.'!$B62),-(Diário!$P$5:$P$2005=E$1),(Diário!$F$5:$F$2005))+SUMPRODUCT(-(Comprometidos!$D$5:$D$261='Analítico Cp.'!$B62),-(Comprometidos!$J$5:$J$261=E$1),(Comprometidos!$F$5:$F$261))</f>
        <v>0</v>
      </c>
      <c r="F62" s="134">
        <f>SUMPRODUCT(-(Diário!$E$5:$E$2005='Analítico Cp.'!$B62),-(Diário!$P$5:$P$2005=F$1),(Diário!$F$5:$F$2005))+SUMPRODUCT(-(Comprometidos!$D$5:$D$261='Analítico Cp.'!$B62),-(Comprometidos!$J$5:$J$261=F$1),(Comprometidos!$F$5:$F$261))</f>
        <v>0</v>
      </c>
      <c r="G62" s="134">
        <f>SUMPRODUCT(-(Diário!$E$5:$E$2005='Analítico Cp.'!$B62),-(Diário!$P$5:$P$2005=G$1),(Diário!$F$5:$F$2005))+SUMPRODUCT(-(Comprometidos!$D$5:$D$261='Analítico Cp.'!$B62),-(Comprometidos!$J$5:$J$261=G$1),(Comprometidos!$F$5:$F$261))</f>
        <v>0</v>
      </c>
      <c r="H62" s="134">
        <f>SUMPRODUCT(-(Diário!$E$5:$E$2005='Analítico Cp.'!$B62),-(Diário!$P$5:$P$2005=H$1),(Diário!$F$5:$F$2005))+SUMPRODUCT(-(Comprometidos!$D$5:$D$261='Analítico Cp.'!$B62),-(Comprometidos!$J$5:$J$261=H$1),(Comprometidos!$F$5:$F$261))</f>
        <v>0</v>
      </c>
      <c r="I62" s="134">
        <f>SUMPRODUCT(-(Diário!$E$5:$E$2005='Analítico Cp.'!$B62),-(Diário!$P$5:$P$2005=I$1),(Diário!$F$5:$F$2005))+SUMPRODUCT(-(Comprometidos!$D$5:$D$261='Analítico Cp.'!$B62),-(Comprometidos!$J$5:$J$261=I$1),(Comprometidos!$F$5:$F$261))</f>
        <v>0</v>
      </c>
      <c r="J62" s="134">
        <f>SUMPRODUCT(-(Diário!$E$5:$E$2005='Analítico Cp.'!$B62),-(Diário!$P$5:$P$2005=J$1),(Diário!$F$5:$F$2005))+SUMPRODUCT(-(Comprometidos!$D$5:$D$261='Analítico Cp.'!$B62),-(Comprometidos!$J$5:$J$261=J$1),(Comprometidos!$F$5:$F$261))</f>
        <v>0</v>
      </c>
      <c r="K62" s="134">
        <f>SUMPRODUCT(-(Diário!$E$5:$E$2005='Analítico Cp.'!$B62),-(Diário!$P$5:$P$2005=K$1),(Diário!$F$5:$F$2005))+SUMPRODUCT(-(Comprometidos!$D$5:$D$261='Analítico Cp.'!$B62),-(Comprometidos!$J$5:$J$261=K$1),(Comprometidos!$F$5:$F$261))</f>
        <v>0</v>
      </c>
      <c r="L62" s="134">
        <f>SUMPRODUCT(-(Diário!$E$5:$E$2005='Analítico Cp.'!$B62),-(Diário!$P$5:$P$2005=L$1),(Diário!$F$5:$F$2005))+SUMPRODUCT(-(Comprometidos!$D$5:$D$261='Analítico Cp.'!$B62),-(Comprometidos!$J$5:$J$261=L$1),(Comprometidos!$F$5:$F$261))</f>
        <v>0</v>
      </c>
      <c r="M62" s="134">
        <f>SUMPRODUCT(-(Diário!$E$5:$E$2005='Analítico Cp.'!$B62),-(Diário!$P$5:$P$2005=M$1),(Diário!$F$5:$F$2005))+SUMPRODUCT(-(Comprometidos!$D$5:$D$261='Analítico Cp.'!$B62),-(Comprometidos!$J$5:$J$261=M$1),(Comprometidos!$F$5:$F$261))</f>
        <v>0</v>
      </c>
      <c r="N62" s="134">
        <f>SUMPRODUCT(-(Diário!$E$5:$E$2005='Analítico Cp.'!$B62),-(Diário!$P$5:$P$2005=N$1),(Diário!$F$5:$F$2005))+SUMPRODUCT(-(Comprometidos!$D$5:$D$261='Analítico Cp.'!$B62),-(Comprometidos!$J$5:$J$261=N$1),(Comprometidos!$F$5:$F$261))</f>
        <v>0</v>
      </c>
      <c r="O62" s="135">
        <f t="shared" si="16"/>
        <v>0</v>
      </c>
      <c r="P62" s="136">
        <f t="shared" si="17"/>
        <v>0</v>
      </c>
    </row>
    <row r="63" spans="1:26" ht="23.25" customHeight="1" x14ac:dyDescent="0.2">
      <c r="A63" s="77" t="s">
        <v>172</v>
      </c>
      <c r="B63" s="84" t="s">
        <v>173</v>
      </c>
      <c r="C63" s="134">
        <f>SUMPRODUCT(-(Diário!$E$5:$E$2005='Analítico Cp.'!$B63),-(Diário!$P$5:$P$2005=C$1),(Diário!$F$5:$F$2005))+SUMPRODUCT(-(Comprometidos!$D$5:$D$261='Analítico Cp.'!$B63),-(Comprometidos!$J$5:$J$261=C$1),(Comprometidos!$F$5:$F$261))</f>
        <v>0</v>
      </c>
      <c r="D63" s="134">
        <f>SUMPRODUCT(-(Diário!$E$5:$E$2005='Analítico Cp.'!$B63),-(Diário!$P$5:$P$2005=D$1),(Diário!$F$5:$F$2005))+SUMPRODUCT(-(Comprometidos!$D$5:$D$261='Analítico Cp.'!$B63),-(Comprometidos!$J$5:$J$261=D$1),(Comprometidos!$F$5:$F$261))</f>
        <v>0</v>
      </c>
      <c r="E63" s="134">
        <f>SUMPRODUCT(-(Diário!$E$5:$E$2005='Analítico Cp.'!$B63),-(Diário!$P$5:$P$2005=E$1),(Diário!$F$5:$F$2005))+SUMPRODUCT(-(Comprometidos!$D$5:$D$261='Analítico Cp.'!$B63),-(Comprometidos!$J$5:$J$261=E$1),(Comprometidos!$F$5:$F$261))</f>
        <v>0</v>
      </c>
      <c r="F63" s="134">
        <f>SUMPRODUCT(-(Diário!$E$5:$E$2005='Analítico Cp.'!$B63),-(Diário!$P$5:$P$2005=F$1),(Diário!$F$5:$F$2005))+SUMPRODUCT(-(Comprometidos!$D$5:$D$261='Analítico Cp.'!$B63),-(Comprometidos!$J$5:$J$261=F$1),(Comprometidos!$F$5:$F$261))</f>
        <v>0</v>
      </c>
      <c r="G63" s="134">
        <f>SUMPRODUCT(-(Diário!$E$5:$E$2005='Analítico Cp.'!$B63),-(Diário!$P$5:$P$2005=G$1),(Diário!$F$5:$F$2005))+SUMPRODUCT(-(Comprometidos!$D$5:$D$261='Analítico Cp.'!$B63),-(Comprometidos!$J$5:$J$261=G$1),(Comprometidos!$F$5:$F$261))</f>
        <v>0</v>
      </c>
      <c r="H63" s="134">
        <f>SUMPRODUCT(-(Diário!$E$5:$E$2005='Analítico Cp.'!$B63),-(Diário!$P$5:$P$2005=H$1),(Diário!$F$5:$F$2005))+SUMPRODUCT(-(Comprometidos!$D$5:$D$261='Analítico Cp.'!$B63),-(Comprometidos!$J$5:$J$261=H$1),(Comprometidos!$F$5:$F$261))</f>
        <v>0</v>
      </c>
      <c r="I63" s="134">
        <f>SUMPRODUCT(-(Diário!$E$5:$E$2005='Analítico Cp.'!$B63),-(Diário!$P$5:$P$2005=I$1),(Diário!$F$5:$F$2005))+SUMPRODUCT(-(Comprometidos!$D$5:$D$261='Analítico Cp.'!$B63),-(Comprometidos!$J$5:$J$261=I$1),(Comprometidos!$F$5:$F$261))</f>
        <v>0</v>
      </c>
      <c r="J63" s="134">
        <f>SUMPRODUCT(-(Diário!$E$5:$E$2005='Analítico Cp.'!$B63),-(Diário!$P$5:$P$2005=J$1),(Diário!$F$5:$F$2005))+SUMPRODUCT(-(Comprometidos!$D$5:$D$261='Analítico Cp.'!$B63),-(Comprometidos!$J$5:$J$261=J$1),(Comprometidos!$F$5:$F$261))</f>
        <v>0</v>
      </c>
      <c r="K63" s="134">
        <f>SUMPRODUCT(-(Diário!$E$5:$E$2005='Analítico Cp.'!$B63),-(Diário!$P$5:$P$2005=K$1),(Diário!$F$5:$F$2005))+SUMPRODUCT(-(Comprometidos!$D$5:$D$261='Analítico Cp.'!$B63),-(Comprometidos!$J$5:$J$261=K$1),(Comprometidos!$F$5:$F$261))</f>
        <v>0</v>
      </c>
      <c r="L63" s="134">
        <f>SUMPRODUCT(-(Diário!$E$5:$E$2005='Analítico Cp.'!$B63),-(Diário!$P$5:$P$2005=L$1),(Diário!$F$5:$F$2005))+SUMPRODUCT(-(Comprometidos!$D$5:$D$261='Analítico Cp.'!$B63),-(Comprometidos!$J$5:$J$261=L$1),(Comprometidos!$F$5:$F$261))</f>
        <v>0</v>
      </c>
      <c r="M63" s="134">
        <f>SUMPRODUCT(-(Diário!$E$5:$E$2005='Analítico Cp.'!$B63),-(Diário!$P$5:$P$2005=M$1),(Diário!$F$5:$F$2005))+SUMPRODUCT(-(Comprometidos!$D$5:$D$261='Analítico Cp.'!$B63),-(Comprometidos!$J$5:$J$261=M$1),(Comprometidos!$F$5:$F$261))</f>
        <v>0</v>
      </c>
      <c r="N63" s="134">
        <f>SUMPRODUCT(-(Diário!$E$5:$E$2005='Analítico Cp.'!$B63),-(Diário!$P$5:$P$2005=N$1),(Diário!$F$5:$F$2005))+SUMPRODUCT(-(Comprometidos!$D$5:$D$261='Analítico Cp.'!$B63),-(Comprometidos!$J$5:$J$261=N$1),(Comprometidos!$F$5:$F$261))</f>
        <v>0</v>
      </c>
      <c r="O63" s="135">
        <f t="shared" si="16"/>
        <v>0</v>
      </c>
      <c r="P63" s="136">
        <f t="shared" si="17"/>
        <v>0</v>
      </c>
    </row>
    <row r="64" spans="1:26" ht="23.25" customHeight="1" x14ac:dyDescent="0.2">
      <c r="A64" s="77" t="s">
        <v>174</v>
      </c>
      <c r="B64" s="84" t="s">
        <v>175</v>
      </c>
      <c r="C64" s="134">
        <f>SUMPRODUCT(-(Diário!$E$5:$E$2005='Analítico Cp.'!$B64),-(Diário!$P$5:$P$2005=C$1),(Diário!$F$5:$F$2005))+SUMPRODUCT(-(Comprometidos!$D$5:$D$261='Analítico Cp.'!$B64),-(Comprometidos!$J$5:$J$261=C$1),(Comprometidos!$F$5:$F$261))</f>
        <v>0</v>
      </c>
      <c r="D64" s="134">
        <f>SUMPRODUCT(-(Diário!$E$5:$E$2005='Analítico Cp.'!$B64),-(Diário!$P$5:$P$2005=D$1),(Diário!$F$5:$F$2005))+SUMPRODUCT(-(Comprometidos!$D$5:$D$261='Analítico Cp.'!$B64),-(Comprometidos!$J$5:$J$261=D$1),(Comprometidos!$F$5:$F$261))</f>
        <v>0</v>
      </c>
      <c r="E64" s="134">
        <f>SUMPRODUCT(-(Diário!$E$5:$E$2005='Analítico Cp.'!$B64),-(Diário!$P$5:$P$2005=E$1),(Diário!$F$5:$F$2005))+SUMPRODUCT(-(Comprometidos!$D$5:$D$261='Analítico Cp.'!$B64),-(Comprometidos!$J$5:$J$261=E$1),(Comprometidos!$F$5:$F$261))</f>
        <v>0</v>
      </c>
      <c r="F64" s="134">
        <f>SUMPRODUCT(-(Diário!$E$5:$E$2005='Analítico Cp.'!$B64),-(Diário!$P$5:$P$2005=F$1),(Diário!$F$5:$F$2005))+SUMPRODUCT(-(Comprometidos!$D$5:$D$261='Analítico Cp.'!$B64),-(Comprometidos!$J$5:$J$261=F$1),(Comprometidos!$F$5:$F$261))</f>
        <v>0</v>
      </c>
      <c r="G64" s="134">
        <f>SUMPRODUCT(-(Diário!$E$5:$E$2005='Analítico Cp.'!$B64),-(Diário!$P$5:$P$2005=G$1),(Diário!$F$5:$F$2005))+SUMPRODUCT(-(Comprometidos!$D$5:$D$261='Analítico Cp.'!$B64),-(Comprometidos!$J$5:$J$261=G$1),(Comprometidos!$F$5:$F$261))</f>
        <v>0</v>
      </c>
      <c r="H64" s="134">
        <f>SUMPRODUCT(-(Diário!$E$5:$E$2005='Analítico Cp.'!$B64),-(Diário!$P$5:$P$2005=H$1),(Diário!$F$5:$F$2005))+SUMPRODUCT(-(Comprometidos!$D$5:$D$261='Analítico Cp.'!$B64),-(Comprometidos!$J$5:$J$261=H$1),(Comprometidos!$F$5:$F$261))</f>
        <v>0</v>
      </c>
      <c r="I64" s="134">
        <f>SUMPRODUCT(-(Diário!$E$5:$E$2005='Analítico Cp.'!$B64),-(Diário!$P$5:$P$2005=I$1),(Diário!$F$5:$F$2005))+SUMPRODUCT(-(Comprometidos!$D$5:$D$261='Analítico Cp.'!$B64),-(Comprometidos!$J$5:$J$261=I$1),(Comprometidos!$F$5:$F$261))</f>
        <v>0</v>
      </c>
      <c r="J64" s="134">
        <f>SUMPRODUCT(-(Diário!$E$5:$E$2005='Analítico Cp.'!$B64),-(Diário!$P$5:$P$2005=J$1),(Diário!$F$5:$F$2005))+SUMPRODUCT(-(Comprometidos!$D$5:$D$261='Analítico Cp.'!$B64),-(Comprometidos!$J$5:$J$261=J$1),(Comprometidos!$F$5:$F$261))</f>
        <v>0</v>
      </c>
      <c r="K64" s="134">
        <f>SUMPRODUCT(-(Diário!$E$5:$E$2005='Analítico Cp.'!$B64),-(Diário!$P$5:$P$2005=K$1),(Diário!$F$5:$F$2005))+SUMPRODUCT(-(Comprometidos!$D$5:$D$261='Analítico Cp.'!$B64),-(Comprometidos!$J$5:$J$261=K$1),(Comprometidos!$F$5:$F$261))</f>
        <v>0</v>
      </c>
      <c r="L64" s="134">
        <f>SUMPRODUCT(-(Diário!$E$5:$E$2005='Analítico Cp.'!$B64),-(Diário!$P$5:$P$2005=L$1),(Diário!$F$5:$F$2005))+SUMPRODUCT(-(Comprometidos!$D$5:$D$261='Analítico Cp.'!$B64),-(Comprometidos!$J$5:$J$261=L$1),(Comprometidos!$F$5:$F$261))</f>
        <v>0</v>
      </c>
      <c r="M64" s="134">
        <f>SUMPRODUCT(-(Diário!$E$5:$E$2005='Analítico Cp.'!$B64),-(Diário!$P$5:$P$2005=M$1),(Diário!$F$5:$F$2005))+SUMPRODUCT(-(Comprometidos!$D$5:$D$261='Analítico Cp.'!$B64),-(Comprometidos!$J$5:$J$261=M$1),(Comprometidos!$F$5:$F$261))</f>
        <v>0</v>
      </c>
      <c r="N64" s="134">
        <f>SUMPRODUCT(-(Diário!$E$5:$E$2005='Analítico Cp.'!$B64),-(Diário!$P$5:$P$2005=N$1),(Diário!$F$5:$F$2005))+SUMPRODUCT(-(Comprometidos!$D$5:$D$261='Analítico Cp.'!$B64),-(Comprometidos!$J$5:$J$261=N$1),(Comprometidos!$F$5:$F$261))</f>
        <v>0</v>
      </c>
      <c r="O64" s="135">
        <f t="shared" si="16"/>
        <v>0</v>
      </c>
      <c r="P64" s="136">
        <f t="shared" si="17"/>
        <v>0</v>
      </c>
    </row>
    <row r="65" spans="1:26" ht="23.25" customHeight="1" x14ac:dyDescent="0.2">
      <c r="A65" s="77" t="s">
        <v>176</v>
      </c>
      <c r="B65" s="84" t="s">
        <v>177</v>
      </c>
      <c r="C65" s="134">
        <f>SUMPRODUCT(-(Diário!$E$5:$E$2005='Analítico Cp.'!$B65),-(Diário!$P$5:$P$2005=C$1),(Diário!$F$5:$F$2005))+SUMPRODUCT(-(Comprometidos!$D$5:$D$261='Analítico Cp.'!$B65),-(Comprometidos!$J$5:$J$261=C$1),(Comprometidos!$F$5:$F$261))</f>
        <v>0</v>
      </c>
      <c r="D65" s="134">
        <f>SUMPRODUCT(-(Diário!$E$5:$E$2005='Analítico Cp.'!$B65),-(Diário!$P$5:$P$2005=D$1),(Diário!$F$5:$F$2005))+SUMPRODUCT(-(Comprometidos!$D$5:$D$261='Analítico Cp.'!$B65),-(Comprometidos!$J$5:$J$261=D$1),(Comprometidos!$F$5:$F$261))</f>
        <v>0</v>
      </c>
      <c r="E65" s="134">
        <f>SUMPRODUCT(-(Diário!$E$5:$E$2005='Analítico Cp.'!$B65),-(Diário!$P$5:$P$2005=E$1),(Diário!$F$5:$F$2005))+SUMPRODUCT(-(Comprometidos!$D$5:$D$261='Analítico Cp.'!$B65),-(Comprometidos!$J$5:$J$261=E$1),(Comprometidos!$F$5:$F$261))</f>
        <v>0</v>
      </c>
      <c r="F65" s="134">
        <f>SUMPRODUCT(-(Diário!$E$5:$E$2005='Analítico Cp.'!$B65),-(Diário!$P$5:$P$2005=F$1),(Diário!$F$5:$F$2005))+SUMPRODUCT(-(Comprometidos!$D$5:$D$261='Analítico Cp.'!$B65),-(Comprometidos!$J$5:$J$261=F$1),(Comprometidos!$F$5:$F$261))</f>
        <v>0</v>
      </c>
      <c r="G65" s="134">
        <f>SUMPRODUCT(-(Diário!$E$5:$E$2005='Analítico Cp.'!$B65),-(Diário!$P$5:$P$2005=G$1),(Diário!$F$5:$F$2005))+SUMPRODUCT(-(Comprometidos!$D$5:$D$261='Analítico Cp.'!$B65),-(Comprometidos!$J$5:$J$261=G$1),(Comprometidos!$F$5:$F$261))</f>
        <v>0</v>
      </c>
      <c r="H65" s="134">
        <f>SUMPRODUCT(-(Diário!$E$5:$E$2005='Analítico Cp.'!$B65),-(Diário!$P$5:$P$2005=H$1),(Diário!$F$5:$F$2005))+SUMPRODUCT(-(Comprometidos!$D$5:$D$261='Analítico Cp.'!$B65),-(Comprometidos!$J$5:$J$261=H$1),(Comprometidos!$F$5:$F$261))</f>
        <v>0</v>
      </c>
      <c r="I65" s="134">
        <f>SUMPRODUCT(-(Diário!$E$5:$E$2005='Analítico Cp.'!$B65),-(Diário!$P$5:$P$2005=I$1),(Diário!$F$5:$F$2005))+SUMPRODUCT(-(Comprometidos!$D$5:$D$261='Analítico Cp.'!$B65),-(Comprometidos!$J$5:$J$261=I$1),(Comprometidos!$F$5:$F$261))</f>
        <v>0</v>
      </c>
      <c r="J65" s="134">
        <f>SUMPRODUCT(-(Diário!$E$5:$E$2005='Analítico Cp.'!$B65),-(Diário!$P$5:$P$2005=J$1),(Diário!$F$5:$F$2005))+SUMPRODUCT(-(Comprometidos!$D$5:$D$261='Analítico Cp.'!$B65),-(Comprometidos!$J$5:$J$261=J$1),(Comprometidos!$F$5:$F$261))</f>
        <v>0</v>
      </c>
      <c r="K65" s="134">
        <f>SUMPRODUCT(-(Diário!$E$5:$E$2005='Analítico Cp.'!$B65),-(Diário!$P$5:$P$2005=K$1),(Diário!$F$5:$F$2005))+SUMPRODUCT(-(Comprometidos!$D$5:$D$261='Analítico Cp.'!$B65),-(Comprometidos!$J$5:$J$261=K$1),(Comprometidos!$F$5:$F$261))</f>
        <v>0</v>
      </c>
      <c r="L65" s="134">
        <f>SUMPRODUCT(-(Diário!$E$5:$E$2005='Analítico Cp.'!$B65),-(Diário!$P$5:$P$2005=L$1),(Diário!$F$5:$F$2005))+SUMPRODUCT(-(Comprometidos!$D$5:$D$261='Analítico Cp.'!$B65),-(Comprometidos!$J$5:$J$261=L$1),(Comprometidos!$F$5:$F$261))</f>
        <v>0</v>
      </c>
      <c r="M65" s="134">
        <f>SUMPRODUCT(-(Diário!$E$5:$E$2005='Analítico Cp.'!$B65),-(Diário!$P$5:$P$2005=M$1),(Diário!$F$5:$F$2005))+SUMPRODUCT(-(Comprometidos!$D$5:$D$261='Analítico Cp.'!$B65),-(Comprometidos!$J$5:$J$261=M$1),(Comprometidos!$F$5:$F$261))</f>
        <v>0</v>
      </c>
      <c r="N65" s="134">
        <f>SUMPRODUCT(-(Diário!$E$5:$E$2005='Analítico Cp.'!$B65),-(Diário!$P$5:$P$2005=N$1),(Diário!$F$5:$F$2005))+SUMPRODUCT(-(Comprometidos!$D$5:$D$261='Analítico Cp.'!$B65),-(Comprometidos!$J$5:$J$261=N$1),(Comprometidos!$F$5:$F$261))</f>
        <v>0</v>
      </c>
      <c r="O65" s="135">
        <f t="shared" si="16"/>
        <v>0</v>
      </c>
      <c r="P65" s="136">
        <f t="shared" si="17"/>
        <v>0</v>
      </c>
    </row>
    <row r="66" spans="1:26" ht="23.25" customHeight="1" x14ac:dyDescent="0.2">
      <c r="A66" s="77" t="s">
        <v>178</v>
      </c>
      <c r="B66" s="84" t="s">
        <v>179</v>
      </c>
      <c r="C66" s="134">
        <f>SUMPRODUCT(-(Diário!$E$5:$E$2005='Analítico Cp.'!$B66),-(Diário!$P$5:$P$2005=C$1),(Diário!$F$5:$F$2005))+SUMPRODUCT(-(Comprometidos!$D$5:$D$261='Analítico Cp.'!$B66),-(Comprometidos!$J$5:$J$261=C$1),(Comprometidos!$F$5:$F$261))</f>
        <v>0</v>
      </c>
      <c r="D66" s="134">
        <f>SUMPRODUCT(-(Diário!$E$5:$E$2005='Analítico Cp.'!$B66),-(Diário!$P$5:$P$2005=D$1),(Diário!$F$5:$F$2005))+SUMPRODUCT(-(Comprometidos!$D$5:$D$261='Analítico Cp.'!$B66),-(Comprometidos!$J$5:$J$261=D$1),(Comprometidos!$F$5:$F$261))</f>
        <v>0</v>
      </c>
      <c r="E66" s="134">
        <f>SUMPRODUCT(-(Diário!$E$5:$E$2005='Analítico Cp.'!$B66),-(Diário!$P$5:$P$2005=E$1),(Diário!$F$5:$F$2005))+SUMPRODUCT(-(Comprometidos!$D$5:$D$261='Analítico Cp.'!$B66),-(Comprometidos!$J$5:$J$261=E$1),(Comprometidos!$F$5:$F$261))</f>
        <v>0</v>
      </c>
      <c r="F66" s="134">
        <f>SUMPRODUCT(-(Diário!$E$5:$E$2005='Analítico Cp.'!$B66),-(Diário!$P$5:$P$2005=F$1),(Diário!$F$5:$F$2005))+SUMPRODUCT(-(Comprometidos!$D$5:$D$261='Analítico Cp.'!$B66),-(Comprometidos!$J$5:$J$261=F$1),(Comprometidos!$F$5:$F$261))</f>
        <v>0</v>
      </c>
      <c r="G66" s="134">
        <f>SUMPRODUCT(-(Diário!$E$5:$E$2005='Analítico Cp.'!$B66),-(Diário!$P$5:$P$2005=G$1),(Diário!$F$5:$F$2005))+SUMPRODUCT(-(Comprometidos!$D$5:$D$261='Analítico Cp.'!$B66),-(Comprometidos!$J$5:$J$261=G$1),(Comprometidos!$F$5:$F$261))</f>
        <v>0</v>
      </c>
      <c r="H66" s="134">
        <f>SUMPRODUCT(-(Diário!$E$5:$E$2005='Analítico Cp.'!$B66),-(Diário!$P$5:$P$2005=H$1),(Diário!$F$5:$F$2005))+SUMPRODUCT(-(Comprometidos!$D$5:$D$261='Analítico Cp.'!$B66),-(Comprometidos!$J$5:$J$261=H$1),(Comprometidos!$F$5:$F$261))</f>
        <v>0</v>
      </c>
      <c r="I66" s="134">
        <f>SUMPRODUCT(-(Diário!$E$5:$E$2005='Analítico Cp.'!$B66),-(Diário!$P$5:$P$2005=I$1),(Diário!$F$5:$F$2005))+SUMPRODUCT(-(Comprometidos!$D$5:$D$261='Analítico Cp.'!$B66),-(Comprometidos!$J$5:$J$261=I$1),(Comprometidos!$F$5:$F$261))</f>
        <v>0</v>
      </c>
      <c r="J66" s="134">
        <f>SUMPRODUCT(-(Diário!$E$5:$E$2005='Analítico Cp.'!$B66),-(Diário!$P$5:$P$2005=J$1),(Diário!$F$5:$F$2005))+SUMPRODUCT(-(Comprometidos!$D$5:$D$261='Analítico Cp.'!$B66),-(Comprometidos!$J$5:$J$261=J$1),(Comprometidos!$F$5:$F$261))</f>
        <v>0</v>
      </c>
      <c r="K66" s="134">
        <f>SUMPRODUCT(-(Diário!$E$5:$E$2005='Analítico Cp.'!$B66),-(Diário!$P$5:$P$2005=K$1),(Diário!$F$5:$F$2005))+SUMPRODUCT(-(Comprometidos!$D$5:$D$261='Analítico Cp.'!$B66),-(Comprometidos!$J$5:$J$261=K$1),(Comprometidos!$F$5:$F$261))</f>
        <v>0</v>
      </c>
      <c r="L66" s="134">
        <f>SUMPRODUCT(-(Diário!$E$5:$E$2005='Analítico Cp.'!$B66),-(Diário!$P$5:$P$2005=L$1),(Diário!$F$5:$F$2005))+SUMPRODUCT(-(Comprometidos!$D$5:$D$261='Analítico Cp.'!$B66),-(Comprometidos!$J$5:$J$261=L$1),(Comprometidos!$F$5:$F$261))</f>
        <v>0</v>
      </c>
      <c r="M66" s="134">
        <f>SUMPRODUCT(-(Diário!$E$5:$E$2005='Analítico Cp.'!$B66),-(Diário!$P$5:$P$2005=M$1),(Diário!$F$5:$F$2005))+SUMPRODUCT(-(Comprometidos!$D$5:$D$261='Analítico Cp.'!$B66),-(Comprometidos!$J$5:$J$261=M$1),(Comprometidos!$F$5:$F$261))</f>
        <v>0</v>
      </c>
      <c r="N66" s="134">
        <f>SUMPRODUCT(-(Diário!$E$5:$E$2005='Analítico Cp.'!$B66),-(Diário!$P$5:$P$2005=N$1),(Diário!$F$5:$F$2005))+SUMPRODUCT(-(Comprometidos!$D$5:$D$261='Analítico Cp.'!$B66),-(Comprometidos!$J$5:$J$261=N$1),(Comprometidos!$F$5:$F$261))</f>
        <v>0</v>
      </c>
      <c r="O66" s="135">
        <f t="shared" si="16"/>
        <v>0</v>
      </c>
      <c r="P66" s="136">
        <f t="shared" si="17"/>
        <v>0</v>
      </c>
    </row>
    <row r="67" spans="1:26" ht="23.25" customHeight="1" x14ac:dyDescent="0.2">
      <c r="A67" s="77" t="s">
        <v>180</v>
      </c>
      <c r="B67" s="84" t="s">
        <v>181</v>
      </c>
      <c r="C67" s="134">
        <f>SUMPRODUCT(-(Diário!$E$5:$E$2005='Analítico Cp.'!$B67),-(Diário!$P$5:$P$2005=C$1),(Diário!$F$5:$F$2005))+SUMPRODUCT(-(Comprometidos!$D$5:$D$261='Analítico Cp.'!$B67),-(Comprometidos!$J$5:$J$261=C$1),(Comprometidos!$F$5:$F$261))</f>
        <v>5100</v>
      </c>
      <c r="D67" s="134">
        <f>SUMPRODUCT(-(Diário!$E$5:$E$2005='Analítico Cp.'!$B67),-(Diário!$P$5:$P$2005=D$1),(Diário!$F$5:$F$2005))+SUMPRODUCT(-(Comprometidos!$D$5:$D$261='Analítico Cp.'!$B67),-(Comprometidos!$J$5:$J$261=D$1),(Comprometidos!$F$5:$F$261))</f>
        <v>10200</v>
      </c>
      <c r="E67" s="134">
        <f>SUMPRODUCT(-(Diário!$E$5:$E$2005='Analítico Cp.'!$B67),-(Diário!$P$5:$P$2005=E$1),(Diário!$F$5:$F$2005))+SUMPRODUCT(-(Comprometidos!$D$5:$D$261='Analítico Cp.'!$B67),-(Comprometidos!$J$5:$J$261=E$1),(Comprometidos!$F$5:$F$261))</f>
        <v>0</v>
      </c>
      <c r="F67" s="134">
        <f>SUMPRODUCT(-(Diário!$E$5:$E$2005='Analítico Cp.'!$B67),-(Diário!$P$5:$P$2005=F$1),(Diário!$F$5:$F$2005))+SUMPRODUCT(-(Comprometidos!$D$5:$D$261='Analítico Cp.'!$B67),-(Comprometidos!$J$5:$J$261=F$1),(Comprometidos!$F$5:$F$261))</f>
        <v>0</v>
      </c>
      <c r="G67" s="134">
        <f>SUMPRODUCT(-(Diário!$E$5:$E$2005='Analítico Cp.'!$B67),-(Diário!$P$5:$P$2005=G$1),(Diário!$F$5:$F$2005))+SUMPRODUCT(-(Comprometidos!$D$5:$D$261='Analítico Cp.'!$B67),-(Comprometidos!$J$5:$J$261=G$1),(Comprometidos!$F$5:$F$261))</f>
        <v>0</v>
      </c>
      <c r="H67" s="134">
        <f>SUMPRODUCT(-(Diário!$E$5:$E$2005='Analítico Cp.'!$B67),-(Diário!$P$5:$P$2005=H$1),(Diário!$F$5:$F$2005))+SUMPRODUCT(-(Comprometidos!$D$5:$D$261='Analítico Cp.'!$B67),-(Comprometidos!$J$5:$J$261=H$1),(Comprometidos!$F$5:$F$261))</f>
        <v>0</v>
      </c>
      <c r="I67" s="134">
        <f>SUMPRODUCT(-(Diário!$E$5:$E$2005='Analítico Cp.'!$B67),-(Diário!$P$5:$P$2005=I$1),(Diário!$F$5:$F$2005))+SUMPRODUCT(-(Comprometidos!$D$5:$D$261='Analítico Cp.'!$B67),-(Comprometidos!$J$5:$J$261=I$1),(Comprometidos!$F$5:$F$261))</f>
        <v>0</v>
      </c>
      <c r="J67" s="134">
        <f>SUMPRODUCT(-(Diário!$E$5:$E$2005='Analítico Cp.'!$B67),-(Diário!$P$5:$P$2005=J$1),(Diário!$F$5:$F$2005))+SUMPRODUCT(-(Comprometidos!$D$5:$D$261='Analítico Cp.'!$B67),-(Comprometidos!$J$5:$J$261=J$1),(Comprometidos!$F$5:$F$261))</f>
        <v>0</v>
      </c>
      <c r="K67" s="134">
        <f>SUMPRODUCT(-(Diário!$E$5:$E$2005='Analítico Cp.'!$B67),-(Diário!$P$5:$P$2005=K$1),(Diário!$F$5:$F$2005))+SUMPRODUCT(-(Comprometidos!$D$5:$D$261='Analítico Cp.'!$B67),-(Comprometidos!$J$5:$J$261=K$1),(Comprometidos!$F$5:$F$261))</f>
        <v>0</v>
      </c>
      <c r="L67" s="134">
        <f>SUMPRODUCT(-(Diário!$E$5:$E$2005='Analítico Cp.'!$B67),-(Diário!$P$5:$P$2005=L$1),(Diário!$F$5:$F$2005))+SUMPRODUCT(-(Comprometidos!$D$5:$D$261='Analítico Cp.'!$B67),-(Comprometidos!$J$5:$J$261=L$1),(Comprometidos!$F$5:$F$261))</f>
        <v>0</v>
      </c>
      <c r="M67" s="134">
        <f>SUMPRODUCT(-(Diário!$E$5:$E$2005='Analítico Cp.'!$B67),-(Diário!$P$5:$P$2005=M$1),(Diário!$F$5:$F$2005))+SUMPRODUCT(-(Comprometidos!$D$5:$D$261='Analítico Cp.'!$B67),-(Comprometidos!$J$5:$J$261=M$1),(Comprometidos!$F$5:$F$261))</f>
        <v>0</v>
      </c>
      <c r="N67" s="134">
        <f>SUMPRODUCT(-(Diário!$E$5:$E$2005='Analítico Cp.'!$B67),-(Diário!$P$5:$P$2005=N$1),(Diário!$F$5:$F$2005))+SUMPRODUCT(-(Comprometidos!$D$5:$D$261='Analítico Cp.'!$B67),-(Comprometidos!$J$5:$J$261=N$1),(Comprometidos!$F$5:$F$261))</f>
        <v>0</v>
      </c>
      <c r="O67" s="135">
        <f t="shared" si="16"/>
        <v>15300</v>
      </c>
      <c r="P67" s="136">
        <f t="shared" si="17"/>
        <v>1.2367774724748688E-2</v>
      </c>
    </row>
    <row r="68" spans="1:26" ht="23.25" customHeight="1" x14ac:dyDescent="0.2">
      <c r="A68" s="77" t="s">
        <v>182</v>
      </c>
      <c r="B68" s="84" t="s">
        <v>183</v>
      </c>
      <c r="C68" s="134">
        <f>SUMPRODUCT(-(Diário!$E$5:$E$2005='Analítico Cp.'!$B68),-(Diário!$P$5:$P$2005=C$1),(Diário!$F$5:$F$2005))+SUMPRODUCT(-(Comprometidos!$D$5:$D$261='Analítico Cp.'!$B68),-(Comprometidos!$J$5:$J$261=C$1),(Comprometidos!$F$5:$F$261))</f>
        <v>0</v>
      </c>
      <c r="D68" s="134">
        <f>SUMPRODUCT(-(Diário!$E$5:$E$2005='Analítico Cp.'!$B68),-(Diário!$P$5:$P$2005=D$1),(Diário!$F$5:$F$2005))+SUMPRODUCT(-(Comprometidos!$D$5:$D$261='Analítico Cp.'!$B68),-(Comprometidos!$J$5:$J$261=D$1),(Comprometidos!$F$5:$F$261))</f>
        <v>0</v>
      </c>
      <c r="E68" s="134">
        <f>SUMPRODUCT(-(Diário!$E$5:$E$2005='Analítico Cp.'!$B68),-(Diário!$P$5:$P$2005=E$1),(Diário!$F$5:$F$2005))+SUMPRODUCT(-(Comprometidos!$D$5:$D$261='Analítico Cp.'!$B68),-(Comprometidos!$J$5:$J$261=E$1),(Comprometidos!$F$5:$F$261))</f>
        <v>0</v>
      </c>
      <c r="F68" s="134">
        <f>SUMPRODUCT(-(Diário!$E$5:$E$2005='Analítico Cp.'!$B68),-(Diário!$P$5:$P$2005=F$1),(Diário!$F$5:$F$2005))+SUMPRODUCT(-(Comprometidos!$D$5:$D$261='Analítico Cp.'!$B68),-(Comprometidos!$J$5:$J$261=F$1),(Comprometidos!$F$5:$F$261))</f>
        <v>0</v>
      </c>
      <c r="G68" s="134">
        <f>SUMPRODUCT(-(Diário!$E$5:$E$2005='Analítico Cp.'!$B68),-(Diário!$P$5:$P$2005=G$1),(Diário!$F$5:$F$2005))+SUMPRODUCT(-(Comprometidos!$D$5:$D$261='Analítico Cp.'!$B68),-(Comprometidos!$J$5:$J$261=G$1),(Comprometidos!$F$5:$F$261))</f>
        <v>0</v>
      </c>
      <c r="H68" s="134">
        <f>SUMPRODUCT(-(Diário!$E$5:$E$2005='Analítico Cp.'!$B68),-(Diário!$P$5:$P$2005=H$1),(Diário!$F$5:$F$2005))+SUMPRODUCT(-(Comprometidos!$D$5:$D$261='Analítico Cp.'!$B68),-(Comprometidos!$J$5:$J$261=H$1),(Comprometidos!$F$5:$F$261))</f>
        <v>0</v>
      </c>
      <c r="I68" s="134">
        <f>SUMPRODUCT(-(Diário!$E$5:$E$2005='Analítico Cp.'!$B68),-(Diário!$P$5:$P$2005=I$1),(Diário!$F$5:$F$2005))+SUMPRODUCT(-(Comprometidos!$D$5:$D$261='Analítico Cp.'!$B68),-(Comprometidos!$J$5:$J$261=I$1),(Comprometidos!$F$5:$F$261))</f>
        <v>0</v>
      </c>
      <c r="J68" s="134">
        <f>SUMPRODUCT(-(Diário!$E$5:$E$2005='Analítico Cp.'!$B68),-(Diário!$P$5:$P$2005=J$1),(Diário!$F$5:$F$2005))+SUMPRODUCT(-(Comprometidos!$D$5:$D$261='Analítico Cp.'!$B68),-(Comprometidos!$J$5:$J$261=J$1),(Comprometidos!$F$5:$F$261))</f>
        <v>0</v>
      </c>
      <c r="K68" s="134">
        <f>SUMPRODUCT(-(Diário!$E$5:$E$2005='Analítico Cp.'!$B68),-(Diário!$P$5:$P$2005=K$1),(Diário!$F$5:$F$2005))+SUMPRODUCT(-(Comprometidos!$D$5:$D$261='Analítico Cp.'!$B68),-(Comprometidos!$J$5:$J$261=K$1),(Comprometidos!$F$5:$F$261))</f>
        <v>0</v>
      </c>
      <c r="L68" s="134">
        <f>SUMPRODUCT(-(Diário!$E$5:$E$2005='Analítico Cp.'!$B68),-(Diário!$P$5:$P$2005=L$1),(Diário!$F$5:$F$2005))+SUMPRODUCT(-(Comprometidos!$D$5:$D$261='Analítico Cp.'!$B68),-(Comprometidos!$J$5:$J$261=L$1),(Comprometidos!$F$5:$F$261))</f>
        <v>0</v>
      </c>
      <c r="M68" s="134">
        <f>SUMPRODUCT(-(Diário!$E$5:$E$2005='Analítico Cp.'!$B68),-(Diário!$P$5:$P$2005=M$1),(Diário!$F$5:$F$2005))+SUMPRODUCT(-(Comprometidos!$D$5:$D$261='Analítico Cp.'!$B68),-(Comprometidos!$J$5:$J$261=M$1),(Comprometidos!$F$5:$F$261))</f>
        <v>0</v>
      </c>
      <c r="N68" s="134">
        <f>SUMPRODUCT(-(Diário!$E$5:$E$2005='Analítico Cp.'!$B68),-(Diário!$P$5:$P$2005=N$1),(Diário!$F$5:$F$2005))+SUMPRODUCT(-(Comprometidos!$D$5:$D$261='Analítico Cp.'!$B68),-(Comprometidos!$J$5:$J$261=N$1),(Comprometidos!$F$5:$F$261))</f>
        <v>0</v>
      </c>
      <c r="O68" s="135">
        <f t="shared" si="16"/>
        <v>0</v>
      </c>
      <c r="P68" s="136">
        <f t="shared" si="17"/>
        <v>0</v>
      </c>
    </row>
    <row r="69" spans="1:26" ht="23.25" customHeight="1" x14ac:dyDescent="0.2">
      <c r="A69" s="77" t="s">
        <v>184</v>
      </c>
      <c r="B69" s="84" t="s">
        <v>185</v>
      </c>
      <c r="C69" s="134">
        <f>SUMPRODUCT(-(Diário!$E$5:$E$2005='Analítico Cp.'!$B69),-(Diário!$P$5:$P$2005=C$1),(Diário!$F$5:$F$2005))+SUMPRODUCT(-(Comprometidos!$D$5:$D$261='Analítico Cp.'!$B69),-(Comprometidos!$J$5:$J$261=C$1),(Comprometidos!$F$5:$F$261))</f>
        <v>0</v>
      </c>
      <c r="D69" s="134">
        <f>SUMPRODUCT(-(Diário!$E$5:$E$2005='Analítico Cp.'!$B69),-(Diário!$P$5:$P$2005=D$1),(Diário!$F$5:$F$2005))+SUMPRODUCT(-(Comprometidos!$D$5:$D$261='Analítico Cp.'!$B69),-(Comprometidos!$J$5:$J$261=D$1),(Comprometidos!$F$5:$F$261))</f>
        <v>0</v>
      </c>
      <c r="E69" s="134">
        <f>SUMPRODUCT(-(Diário!$E$5:$E$2005='Analítico Cp.'!$B69),-(Diário!$P$5:$P$2005=E$1),(Diário!$F$5:$F$2005))+SUMPRODUCT(-(Comprometidos!$D$5:$D$261='Analítico Cp.'!$B69),-(Comprometidos!$J$5:$J$261=E$1),(Comprometidos!$F$5:$F$261))</f>
        <v>0</v>
      </c>
      <c r="F69" s="134">
        <f>SUMPRODUCT(-(Diário!$E$5:$E$2005='Analítico Cp.'!$B69),-(Diário!$P$5:$P$2005=F$1),(Diário!$F$5:$F$2005))+SUMPRODUCT(-(Comprometidos!$D$5:$D$261='Analítico Cp.'!$B69),-(Comprometidos!$J$5:$J$261=F$1),(Comprometidos!$F$5:$F$261))</f>
        <v>0</v>
      </c>
      <c r="G69" s="134">
        <f>SUMPRODUCT(-(Diário!$E$5:$E$2005='Analítico Cp.'!$B69),-(Diário!$P$5:$P$2005=G$1),(Diário!$F$5:$F$2005))+SUMPRODUCT(-(Comprometidos!$D$5:$D$261='Analítico Cp.'!$B69),-(Comprometidos!$J$5:$J$261=G$1),(Comprometidos!$F$5:$F$261))</f>
        <v>0</v>
      </c>
      <c r="H69" s="134">
        <f>SUMPRODUCT(-(Diário!$E$5:$E$2005='Analítico Cp.'!$B69),-(Diário!$P$5:$P$2005=H$1),(Diário!$F$5:$F$2005))+SUMPRODUCT(-(Comprometidos!$D$5:$D$261='Analítico Cp.'!$B69),-(Comprometidos!$J$5:$J$261=H$1),(Comprometidos!$F$5:$F$261))</f>
        <v>0</v>
      </c>
      <c r="I69" s="134">
        <f>SUMPRODUCT(-(Diário!$E$5:$E$2005='Analítico Cp.'!$B69),-(Diário!$P$5:$P$2005=I$1),(Diário!$F$5:$F$2005))+SUMPRODUCT(-(Comprometidos!$D$5:$D$261='Analítico Cp.'!$B69),-(Comprometidos!$J$5:$J$261=I$1),(Comprometidos!$F$5:$F$261))</f>
        <v>0</v>
      </c>
      <c r="J69" s="134">
        <f>SUMPRODUCT(-(Diário!$E$5:$E$2005='Analítico Cp.'!$B69),-(Diário!$P$5:$P$2005=J$1),(Diário!$F$5:$F$2005))+SUMPRODUCT(-(Comprometidos!$D$5:$D$261='Analítico Cp.'!$B69),-(Comprometidos!$J$5:$J$261=J$1),(Comprometidos!$F$5:$F$261))</f>
        <v>0</v>
      </c>
      <c r="K69" s="134">
        <f>SUMPRODUCT(-(Diário!$E$5:$E$2005='Analítico Cp.'!$B69),-(Diário!$P$5:$P$2005=K$1),(Diário!$F$5:$F$2005))+SUMPRODUCT(-(Comprometidos!$D$5:$D$261='Analítico Cp.'!$B69),-(Comprometidos!$J$5:$J$261=K$1),(Comprometidos!$F$5:$F$261))</f>
        <v>0</v>
      </c>
      <c r="L69" s="134">
        <f>SUMPRODUCT(-(Diário!$E$5:$E$2005='Analítico Cp.'!$B69),-(Diário!$P$5:$P$2005=L$1),(Diário!$F$5:$F$2005))+SUMPRODUCT(-(Comprometidos!$D$5:$D$261='Analítico Cp.'!$B69),-(Comprometidos!$J$5:$J$261=L$1),(Comprometidos!$F$5:$F$261))</f>
        <v>0</v>
      </c>
      <c r="M69" s="134">
        <f>SUMPRODUCT(-(Diário!$E$5:$E$2005='Analítico Cp.'!$B69),-(Diário!$P$5:$P$2005=M$1),(Diário!$F$5:$F$2005))+SUMPRODUCT(-(Comprometidos!$D$5:$D$261='Analítico Cp.'!$B69),-(Comprometidos!$J$5:$J$261=M$1),(Comprometidos!$F$5:$F$261))</f>
        <v>0</v>
      </c>
      <c r="N69" s="134">
        <f>SUMPRODUCT(-(Diário!$E$5:$E$2005='Analítico Cp.'!$B69),-(Diário!$P$5:$P$2005=N$1),(Diário!$F$5:$F$2005))+SUMPRODUCT(-(Comprometidos!$D$5:$D$261='Analítico Cp.'!$B69),-(Comprometidos!$J$5:$J$261=N$1),(Comprometidos!$F$5:$F$261))</f>
        <v>0</v>
      </c>
      <c r="O69" s="135">
        <f t="shared" si="16"/>
        <v>0</v>
      </c>
      <c r="P69" s="136">
        <f t="shared" si="17"/>
        <v>0</v>
      </c>
    </row>
    <row r="70" spans="1:26" ht="23.25" customHeight="1" x14ac:dyDescent="0.2">
      <c r="A70" s="77" t="s">
        <v>186</v>
      </c>
      <c r="B70" s="84" t="s">
        <v>187</v>
      </c>
      <c r="C70" s="134">
        <f>SUMPRODUCT(-(Diário!$E$5:$E$2005='Analítico Cp.'!$B70),-(Diário!$P$5:$P$2005=C$1),(Diário!$F$5:$F$2005))+SUMPRODUCT(-(Comprometidos!$D$5:$D$261='Analítico Cp.'!$B70),-(Comprometidos!$J$5:$J$261=C$1),(Comprometidos!$F$5:$F$261))</f>
        <v>0</v>
      </c>
      <c r="D70" s="134">
        <f>SUMPRODUCT(-(Diário!$E$5:$E$2005='Analítico Cp.'!$B70),-(Diário!$P$5:$P$2005=D$1),(Diário!$F$5:$F$2005))+SUMPRODUCT(-(Comprometidos!$D$5:$D$261='Analítico Cp.'!$B70),-(Comprometidos!$J$5:$J$261=D$1),(Comprometidos!$F$5:$F$261))</f>
        <v>0</v>
      </c>
      <c r="E70" s="134">
        <f>SUMPRODUCT(-(Diário!$E$5:$E$2005='Analítico Cp.'!$B70),-(Diário!$P$5:$P$2005=E$1),(Diário!$F$5:$F$2005))+SUMPRODUCT(-(Comprometidos!$D$5:$D$261='Analítico Cp.'!$B70),-(Comprometidos!$J$5:$J$261=E$1),(Comprometidos!$F$5:$F$261))</f>
        <v>0</v>
      </c>
      <c r="F70" s="134">
        <f>SUMPRODUCT(-(Diário!$E$5:$E$2005='Analítico Cp.'!$B70),-(Diário!$P$5:$P$2005=F$1),(Diário!$F$5:$F$2005))+SUMPRODUCT(-(Comprometidos!$D$5:$D$261='Analítico Cp.'!$B70),-(Comprometidos!$J$5:$J$261=F$1),(Comprometidos!$F$5:$F$261))</f>
        <v>0</v>
      </c>
      <c r="G70" s="134">
        <f>SUMPRODUCT(-(Diário!$E$5:$E$2005='Analítico Cp.'!$B70),-(Diário!$P$5:$P$2005=G$1),(Diário!$F$5:$F$2005))+SUMPRODUCT(-(Comprometidos!$D$5:$D$261='Analítico Cp.'!$B70),-(Comprometidos!$J$5:$J$261=G$1),(Comprometidos!$F$5:$F$261))</f>
        <v>0</v>
      </c>
      <c r="H70" s="134">
        <f>SUMPRODUCT(-(Diário!$E$5:$E$2005='Analítico Cp.'!$B70),-(Diário!$P$5:$P$2005=H$1),(Diário!$F$5:$F$2005))+SUMPRODUCT(-(Comprometidos!$D$5:$D$261='Analítico Cp.'!$B70),-(Comprometidos!$J$5:$J$261=H$1),(Comprometidos!$F$5:$F$261))</f>
        <v>0</v>
      </c>
      <c r="I70" s="134">
        <f>SUMPRODUCT(-(Diário!$E$5:$E$2005='Analítico Cp.'!$B70),-(Diário!$P$5:$P$2005=I$1),(Diário!$F$5:$F$2005))+SUMPRODUCT(-(Comprometidos!$D$5:$D$261='Analítico Cp.'!$B70),-(Comprometidos!$J$5:$J$261=I$1),(Comprometidos!$F$5:$F$261))</f>
        <v>0</v>
      </c>
      <c r="J70" s="134">
        <f>SUMPRODUCT(-(Diário!$E$5:$E$2005='Analítico Cp.'!$B70),-(Diário!$P$5:$P$2005=J$1),(Diário!$F$5:$F$2005))+SUMPRODUCT(-(Comprometidos!$D$5:$D$261='Analítico Cp.'!$B70),-(Comprometidos!$J$5:$J$261=J$1),(Comprometidos!$F$5:$F$261))</f>
        <v>0</v>
      </c>
      <c r="K70" s="134">
        <f>SUMPRODUCT(-(Diário!$E$5:$E$2005='Analítico Cp.'!$B70),-(Diário!$P$5:$P$2005=K$1),(Diário!$F$5:$F$2005))+SUMPRODUCT(-(Comprometidos!$D$5:$D$261='Analítico Cp.'!$B70),-(Comprometidos!$J$5:$J$261=K$1),(Comprometidos!$F$5:$F$261))</f>
        <v>0</v>
      </c>
      <c r="L70" s="134">
        <f>SUMPRODUCT(-(Diário!$E$5:$E$2005='Analítico Cp.'!$B70),-(Diário!$P$5:$P$2005=L$1),(Diário!$F$5:$F$2005))+SUMPRODUCT(-(Comprometidos!$D$5:$D$261='Analítico Cp.'!$B70),-(Comprometidos!$J$5:$J$261=L$1),(Comprometidos!$F$5:$F$261))</f>
        <v>0</v>
      </c>
      <c r="M70" s="134">
        <f>SUMPRODUCT(-(Diário!$E$5:$E$2005='Analítico Cp.'!$B70),-(Diário!$P$5:$P$2005=M$1),(Diário!$F$5:$F$2005))+SUMPRODUCT(-(Comprometidos!$D$5:$D$261='Analítico Cp.'!$B70),-(Comprometidos!$J$5:$J$261=M$1),(Comprometidos!$F$5:$F$261))</f>
        <v>0</v>
      </c>
      <c r="N70" s="134">
        <f>SUMPRODUCT(-(Diário!$E$5:$E$2005='Analítico Cp.'!$B70),-(Diário!$P$5:$P$2005=N$1),(Diário!$F$5:$F$2005))+SUMPRODUCT(-(Comprometidos!$D$5:$D$261='Analítico Cp.'!$B70),-(Comprometidos!$J$5:$J$261=N$1),(Comprometidos!$F$5:$F$261))</f>
        <v>0</v>
      </c>
      <c r="O70" s="135">
        <f t="shared" si="16"/>
        <v>0</v>
      </c>
      <c r="P70" s="136">
        <f t="shared" si="17"/>
        <v>0</v>
      </c>
    </row>
    <row r="71" spans="1:26" ht="23.25" customHeight="1" x14ac:dyDescent="0.2">
      <c r="A71" s="77" t="s">
        <v>188</v>
      </c>
      <c r="B71" s="155" t="s">
        <v>189</v>
      </c>
      <c r="C71" s="134">
        <f>SUMPRODUCT(-(Diário!$E$5:$E$2005='Analítico Cp.'!$B71),-(Diário!$P$5:$P$2005=C$1),(Diário!$F$5:$F$2005))+SUMPRODUCT(-(Comprometidos!$D$5:$D$261='Analítico Cp.'!$B71),-(Comprometidos!$J$5:$J$261=C$1),(Comprometidos!$F$5:$F$261))</f>
        <v>0</v>
      </c>
      <c r="D71" s="134">
        <f>SUMPRODUCT(-(Diário!$E$5:$E$2005='Analítico Cp.'!$B71),-(Diário!$P$5:$P$2005=D$1),(Diário!$F$5:$F$2005))+SUMPRODUCT(-(Comprometidos!$D$5:$D$261='Analítico Cp.'!$B71),-(Comprometidos!$J$5:$J$261=D$1),(Comprometidos!$F$5:$F$261))</f>
        <v>0</v>
      </c>
      <c r="E71" s="134">
        <f>SUMPRODUCT(-(Diário!$E$5:$E$2005='Analítico Cp.'!$B71),-(Diário!$P$5:$P$2005=E$1),(Diário!$F$5:$F$2005))+SUMPRODUCT(-(Comprometidos!$D$5:$D$261='Analítico Cp.'!$B71),-(Comprometidos!$J$5:$J$261=E$1),(Comprometidos!$F$5:$F$261))</f>
        <v>0</v>
      </c>
      <c r="F71" s="134">
        <f>SUMPRODUCT(-(Diário!$E$5:$E$2005='Analítico Cp.'!$B71),-(Diário!$P$5:$P$2005=F$1),(Diário!$F$5:$F$2005))+SUMPRODUCT(-(Comprometidos!$D$5:$D$261='Analítico Cp.'!$B71),-(Comprometidos!$J$5:$J$261=F$1),(Comprometidos!$F$5:$F$261))</f>
        <v>0</v>
      </c>
      <c r="G71" s="134">
        <f>SUMPRODUCT(-(Diário!$E$5:$E$2005='Analítico Cp.'!$B71),-(Diário!$P$5:$P$2005=G$1),(Diário!$F$5:$F$2005))+SUMPRODUCT(-(Comprometidos!$D$5:$D$261='Analítico Cp.'!$B71),-(Comprometidos!$J$5:$J$261=G$1),(Comprometidos!$F$5:$F$261))</f>
        <v>0</v>
      </c>
      <c r="H71" s="134">
        <f>SUMPRODUCT(-(Diário!$E$5:$E$2005='Analítico Cp.'!$B71),-(Diário!$P$5:$P$2005=H$1),(Diário!$F$5:$F$2005))+SUMPRODUCT(-(Comprometidos!$D$5:$D$261='Analítico Cp.'!$B71),-(Comprometidos!$J$5:$J$261=H$1),(Comprometidos!$F$5:$F$261))</f>
        <v>0</v>
      </c>
      <c r="I71" s="134">
        <f>SUMPRODUCT(-(Diário!$E$5:$E$2005='Analítico Cp.'!$B71),-(Diário!$P$5:$P$2005=I$1),(Diário!$F$5:$F$2005))+SUMPRODUCT(-(Comprometidos!$D$5:$D$261='Analítico Cp.'!$B71),-(Comprometidos!$J$5:$J$261=I$1),(Comprometidos!$F$5:$F$261))</f>
        <v>0</v>
      </c>
      <c r="J71" s="134">
        <f>SUMPRODUCT(-(Diário!$E$5:$E$2005='Analítico Cp.'!$B71),-(Diário!$P$5:$P$2005=J$1),(Diário!$F$5:$F$2005))+SUMPRODUCT(-(Comprometidos!$D$5:$D$261='Analítico Cp.'!$B71),-(Comprometidos!$J$5:$J$261=J$1),(Comprometidos!$F$5:$F$261))</f>
        <v>0</v>
      </c>
      <c r="K71" s="134">
        <f>SUMPRODUCT(-(Diário!$E$5:$E$2005='Analítico Cp.'!$B71),-(Diário!$P$5:$P$2005=K$1),(Diário!$F$5:$F$2005))+SUMPRODUCT(-(Comprometidos!$D$5:$D$261='Analítico Cp.'!$B71),-(Comprometidos!$J$5:$J$261=K$1),(Comprometidos!$F$5:$F$261))</f>
        <v>0</v>
      </c>
      <c r="L71" s="134">
        <f>SUMPRODUCT(-(Diário!$E$5:$E$2005='Analítico Cp.'!$B71),-(Diário!$P$5:$P$2005=L$1),(Diário!$F$5:$F$2005))+SUMPRODUCT(-(Comprometidos!$D$5:$D$261='Analítico Cp.'!$B71),-(Comprometidos!$J$5:$J$261=L$1),(Comprometidos!$F$5:$F$261))</f>
        <v>0</v>
      </c>
      <c r="M71" s="134">
        <f>SUMPRODUCT(-(Diário!$E$5:$E$2005='Analítico Cp.'!$B71),-(Diário!$P$5:$P$2005=M$1),(Diário!$F$5:$F$2005))+SUMPRODUCT(-(Comprometidos!$D$5:$D$261='Analítico Cp.'!$B71),-(Comprometidos!$J$5:$J$261=M$1),(Comprometidos!$F$5:$F$261))</f>
        <v>0</v>
      </c>
      <c r="N71" s="134">
        <f>SUMPRODUCT(-(Diário!$E$5:$E$2005='Analítico Cp.'!$B71),-(Diário!$P$5:$P$2005=N$1),(Diário!$F$5:$F$2005))+SUMPRODUCT(-(Comprometidos!$D$5:$D$261='Analítico Cp.'!$B71),-(Comprometidos!$J$5:$J$261=N$1),(Comprometidos!$F$5:$F$261))</f>
        <v>0</v>
      </c>
      <c r="O71" s="135">
        <f t="shared" si="16"/>
        <v>0</v>
      </c>
      <c r="P71" s="136">
        <f t="shared" si="17"/>
        <v>0</v>
      </c>
    </row>
    <row r="72" spans="1:26" ht="23.25" customHeight="1" x14ac:dyDescent="0.2">
      <c r="A72" s="77" t="s">
        <v>190</v>
      </c>
      <c r="B72" s="84" t="s">
        <v>191</v>
      </c>
      <c r="C72" s="134">
        <f>SUMPRODUCT(-(Diário!$E$5:$E$2005='Analítico Cp.'!$B72),-(Diário!$P$5:$P$2005=C$1),(Diário!$F$5:$F$2005))+SUMPRODUCT(-(Comprometidos!$D$5:$D$261='Analítico Cp.'!$B72),-(Comprometidos!$J$5:$J$261=C$1),(Comprometidos!$F$5:$F$261))</f>
        <v>0</v>
      </c>
      <c r="D72" s="134">
        <f>SUMPRODUCT(-(Diário!$E$5:$E$2005='Analítico Cp.'!$B72),-(Diário!$P$5:$P$2005=D$1),(Diário!$F$5:$F$2005))+SUMPRODUCT(-(Comprometidos!$D$5:$D$261='Analítico Cp.'!$B72),-(Comprometidos!$J$5:$J$261=D$1),(Comprometidos!$F$5:$F$261))</f>
        <v>0</v>
      </c>
      <c r="E72" s="134">
        <f>SUMPRODUCT(-(Diário!$E$5:$E$2005='Analítico Cp.'!$B72),-(Diário!$P$5:$P$2005=E$1),(Diário!$F$5:$F$2005))+SUMPRODUCT(-(Comprometidos!$D$5:$D$261='Analítico Cp.'!$B72),-(Comprometidos!$J$5:$J$261=E$1),(Comprometidos!$F$5:$F$261))</f>
        <v>0</v>
      </c>
      <c r="F72" s="134">
        <f>SUMPRODUCT(-(Diário!$E$5:$E$2005='Analítico Cp.'!$B72),-(Diário!$P$5:$P$2005=F$1),(Diário!$F$5:$F$2005))+SUMPRODUCT(-(Comprometidos!$D$5:$D$261='Analítico Cp.'!$B72),-(Comprometidos!$J$5:$J$261=F$1),(Comprometidos!$F$5:$F$261))</f>
        <v>0</v>
      </c>
      <c r="G72" s="134">
        <f>SUMPRODUCT(-(Diário!$E$5:$E$2005='Analítico Cp.'!$B72),-(Diário!$P$5:$P$2005=G$1),(Diário!$F$5:$F$2005))+SUMPRODUCT(-(Comprometidos!$D$5:$D$261='Analítico Cp.'!$B72),-(Comprometidos!$J$5:$J$261=G$1),(Comprometidos!$F$5:$F$261))</f>
        <v>0</v>
      </c>
      <c r="H72" s="134">
        <f>SUMPRODUCT(-(Diário!$E$5:$E$2005='Analítico Cp.'!$B72),-(Diário!$P$5:$P$2005=H$1),(Diário!$F$5:$F$2005))+SUMPRODUCT(-(Comprometidos!$D$5:$D$261='Analítico Cp.'!$B72),-(Comprometidos!$J$5:$J$261=H$1),(Comprometidos!$F$5:$F$261))</f>
        <v>0</v>
      </c>
      <c r="I72" s="134">
        <f>SUMPRODUCT(-(Diário!$E$5:$E$2005='Analítico Cp.'!$B72),-(Diário!$P$5:$P$2005=I$1),(Diário!$F$5:$F$2005))+SUMPRODUCT(-(Comprometidos!$D$5:$D$261='Analítico Cp.'!$B72),-(Comprometidos!$J$5:$J$261=I$1),(Comprometidos!$F$5:$F$261))</f>
        <v>0</v>
      </c>
      <c r="J72" s="134">
        <f>SUMPRODUCT(-(Diário!$E$5:$E$2005='Analítico Cp.'!$B72),-(Diário!$P$5:$P$2005=J$1),(Diário!$F$5:$F$2005))+SUMPRODUCT(-(Comprometidos!$D$5:$D$261='Analítico Cp.'!$B72),-(Comprometidos!$J$5:$J$261=J$1),(Comprometidos!$F$5:$F$261))</f>
        <v>0</v>
      </c>
      <c r="K72" s="134">
        <f>SUMPRODUCT(-(Diário!$E$5:$E$2005='Analítico Cp.'!$B72),-(Diário!$P$5:$P$2005=K$1),(Diário!$F$5:$F$2005))+SUMPRODUCT(-(Comprometidos!$D$5:$D$261='Analítico Cp.'!$B72),-(Comprometidos!$J$5:$J$261=K$1),(Comprometidos!$F$5:$F$261))</f>
        <v>0</v>
      </c>
      <c r="L72" s="134">
        <f>SUMPRODUCT(-(Diário!$E$5:$E$2005='Analítico Cp.'!$B72),-(Diário!$P$5:$P$2005=L$1),(Diário!$F$5:$F$2005))+SUMPRODUCT(-(Comprometidos!$D$5:$D$261='Analítico Cp.'!$B72),-(Comprometidos!$J$5:$J$261=L$1),(Comprometidos!$F$5:$F$261))</f>
        <v>0</v>
      </c>
      <c r="M72" s="134">
        <f>SUMPRODUCT(-(Diário!$E$5:$E$2005='Analítico Cp.'!$B72),-(Diário!$P$5:$P$2005=M$1),(Diário!$F$5:$F$2005))+SUMPRODUCT(-(Comprometidos!$D$5:$D$261='Analítico Cp.'!$B72),-(Comprometidos!$J$5:$J$261=M$1),(Comprometidos!$F$5:$F$261))</f>
        <v>0</v>
      </c>
      <c r="N72" s="134">
        <f>SUMPRODUCT(-(Diário!$E$5:$E$2005='Analítico Cp.'!$B72),-(Diário!$P$5:$P$2005=N$1),(Diário!$F$5:$F$2005))+SUMPRODUCT(-(Comprometidos!$D$5:$D$261='Analítico Cp.'!$B72),-(Comprometidos!$J$5:$J$261=N$1),(Comprometidos!$F$5:$F$261))</f>
        <v>0</v>
      </c>
      <c r="O72" s="135">
        <f t="shared" si="16"/>
        <v>0</v>
      </c>
      <c r="P72" s="136">
        <f t="shared" si="17"/>
        <v>0</v>
      </c>
    </row>
    <row r="73" spans="1:26" ht="23.25" customHeight="1" x14ac:dyDescent="0.2">
      <c r="A73" s="77" t="s">
        <v>192</v>
      </c>
      <c r="B73" s="84" t="s">
        <v>193</v>
      </c>
      <c r="C73" s="134">
        <f>SUMPRODUCT(-(Diário!$E$5:$E$2005='Analítico Cp.'!$B73),-(Diário!$P$5:$P$2005=C$1),(Diário!$F$5:$F$2005))+SUMPRODUCT(-(Comprometidos!$D$5:$D$261='Analítico Cp.'!$B73),-(Comprometidos!$J$5:$J$261=C$1),(Comprometidos!$F$5:$F$261))</f>
        <v>0</v>
      </c>
      <c r="D73" s="134">
        <f>SUMPRODUCT(-(Diário!$E$5:$E$2005='Analítico Cp.'!$B73),-(Diário!$P$5:$P$2005=D$1),(Diário!$F$5:$F$2005))+SUMPRODUCT(-(Comprometidos!$D$5:$D$261='Analítico Cp.'!$B73),-(Comprometidos!$J$5:$J$261=D$1),(Comprometidos!$F$5:$F$261))</f>
        <v>0</v>
      </c>
      <c r="E73" s="134">
        <f>SUMPRODUCT(-(Diário!$E$5:$E$2005='Analítico Cp.'!$B73),-(Diário!$P$5:$P$2005=E$1),(Diário!$F$5:$F$2005))+SUMPRODUCT(-(Comprometidos!$D$5:$D$261='Analítico Cp.'!$B73),-(Comprometidos!$J$5:$J$261=E$1),(Comprometidos!$F$5:$F$261))</f>
        <v>0</v>
      </c>
      <c r="F73" s="134">
        <f>SUMPRODUCT(-(Diário!$E$5:$E$2005='Analítico Cp.'!$B73),-(Diário!$P$5:$P$2005=F$1),(Diário!$F$5:$F$2005))+SUMPRODUCT(-(Comprometidos!$D$5:$D$261='Analítico Cp.'!$B73),-(Comprometidos!$J$5:$J$261=F$1),(Comprometidos!$F$5:$F$261))</f>
        <v>0</v>
      </c>
      <c r="G73" s="134">
        <f>SUMPRODUCT(-(Diário!$E$5:$E$2005='Analítico Cp.'!$B73),-(Diário!$P$5:$P$2005=G$1),(Diário!$F$5:$F$2005))+SUMPRODUCT(-(Comprometidos!$D$5:$D$261='Analítico Cp.'!$B73),-(Comprometidos!$J$5:$J$261=G$1),(Comprometidos!$F$5:$F$261))</f>
        <v>0</v>
      </c>
      <c r="H73" s="134">
        <f>SUMPRODUCT(-(Diário!$E$5:$E$2005='Analítico Cp.'!$B73),-(Diário!$P$5:$P$2005=H$1),(Diário!$F$5:$F$2005))+SUMPRODUCT(-(Comprometidos!$D$5:$D$261='Analítico Cp.'!$B73),-(Comprometidos!$J$5:$J$261=H$1),(Comprometidos!$F$5:$F$261))</f>
        <v>0</v>
      </c>
      <c r="I73" s="134">
        <f>SUMPRODUCT(-(Diário!$E$5:$E$2005='Analítico Cp.'!$B73),-(Diário!$P$5:$P$2005=I$1),(Diário!$F$5:$F$2005))+SUMPRODUCT(-(Comprometidos!$D$5:$D$261='Analítico Cp.'!$B73),-(Comprometidos!$J$5:$J$261=I$1),(Comprometidos!$F$5:$F$261))</f>
        <v>0</v>
      </c>
      <c r="J73" s="134">
        <f>SUMPRODUCT(-(Diário!$E$5:$E$2005='Analítico Cp.'!$B73),-(Diário!$P$5:$P$2005=J$1),(Diário!$F$5:$F$2005))+SUMPRODUCT(-(Comprometidos!$D$5:$D$261='Analítico Cp.'!$B73),-(Comprometidos!$J$5:$J$261=J$1),(Comprometidos!$F$5:$F$261))</f>
        <v>0</v>
      </c>
      <c r="K73" s="134">
        <f>SUMPRODUCT(-(Diário!$E$5:$E$2005='Analítico Cp.'!$B73),-(Diário!$P$5:$P$2005=K$1),(Diário!$F$5:$F$2005))+SUMPRODUCT(-(Comprometidos!$D$5:$D$261='Analítico Cp.'!$B73),-(Comprometidos!$J$5:$J$261=K$1),(Comprometidos!$F$5:$F$261))</f>
        <v>0</v>
      </c>
      <c r="L73" s="134">
        <f>SUMPRODUCT(-(Diário!$E$5:$E$2005='Analítico Cp.'!$B73),-(Diário!$P$5:$P$2005=L$1),(Diário!$F$5:$F$2005))+SUMPRODUCT(-(Comprometidos!$D$5:$D$261='Analítico Cp.'!$B73),-(Comprometidos!$J$5:$J$261=L$1),(Comprometidos!$F$5:$F$261))</f>
        <v>0</v>
      </c>
      <c r="M73" s="134">
        <f>SUMPRODUCT(-(Diário!$E$5:$E$2005='Analítico Cp.'!$B73),-(Diário!$P$5:$P$2005=M$1),(Diário!$F$5:$F$2005))+SUMPRODUCT(-(Comprometidos!$D$5:$D$261='Analítico Cp.'!$B73),-(Comprometidos!$J$5:$J$261=M$1),(Comprometidos!$F$5:$F$261))</f>
        <v>0</v>
      </c>
      <c r="N73" s="134">
        <f>SUMPRODUCT(-(Diário!$E$5:$E$2005='Analítico Cp.'!$B73),-(Diário!$P$5:$P$2005=N$1),(Diário!$F$5:$F$2005))+SUMPRODUCT(-(Comprometidos!$D$5:$D$261='Analítico Cp.'!$B73),-(Comprometidos!$J$5:$J$261=N$1),(Comprometidos!$F$5:$F$261))</f>
        <v>0</v>
      </c>
      <c r="O73" s="135">
        <f t="shared" si="16"/>
        <v>0</v>
      </c>
      <c r="P73" s="136">
        <f t="shared" si="17"/>
        <v>0</v>
      </c>
    </row>
    <row r="74" spans="1:26" ht="23.25" customHeight="1" x14ac:dyDescent="0.2">
      <c r="A74" s="77" t="s">
        <v>194</v>
      </c>
      <c r="B74" s="84" t="s">
        <v>195</v>
      </c>
      <c r="C74" s="134">
        <f>SUMPRODUCT(-(Diário!$E$5:$E$2005='Analítico Cp.'!$B74),-(Diário!$P$5:$P$2005=C$1),(Diário!$F$5:$F$2005))+SUMPRODUCT(-(Comprometidos!$D$5:$D$261='Analítico Cp.'!$B74),-(Comprometidos!$J$5:$J$261=C$1),(Comprometidos!$F$5:$F$261))</f>
        <v>0</v>
      </c>
      <c r="D74" s="134">
        <f>SUMPRODUCT(-(Diário!$E$5:$E$2005='Analítico Cp.'!$B74),-(Diário!$P$5:$P$2005=D$1),(Diário!$F$5:$F$2005))+SUMPRODUCT(-(Comprometidos!$D$5:$D$261='Analítico Cp.'!$B74),-(Comprometidos!$J$5:$J$261=D$1),(Comprometidos!$F$5:$F$261))</f>
        <v>0</v>
      </c>
      <c r="E74" s="134">
        <f>SUMPRODUCT(-(Diário!$E$5:$E$2005='Analítico Cp.'!$B74),-(Diário!$P$5:$P$2005=E$1),(Diário!$F$5:$F$2005))+SUMPRODUCT(-(Comprometidos!$D$5:$D$261='Analítico Cp.'!$B74),-(Comprometidos!$J$5:$J$261=E$1),(Comprometidos!$F$5:$F$261))</f>
        <v>0</v>
      </c>
      <c r="F74" s="134">
        <f>SUMPRODUCT(-(Diário!$E$5:$E$2005='Analítico Cp.'!$B74),-(Diário!$P$5:$P$2005=F$1),(Diário!$F$5:$F$2005))+SUMPRODUCT(-(Comprometidos!$D$5:$D$261='Analítico Cp.'!$B74),-(Comprometidos!$J$5:$J$261=F$1),(Comprometidos!$F$5:$F$261))</f>
        <v>0</v>
      </c>
      <c r="G74" s="134">
        <f>SUMPRODUCT(-(Diário!$E$5:$E$2005='Analítico Cp.'!$B74),-(Diário!$P$5:$P$2005=G$1),(Diário!$F$5:$F$2005))+SUMPRODUCT(-(Comprometidos!$D$5:$D$261='Analítico Cp.'!$B74),-(Comprometidos!$J$5:$J$261=G$1),(Comprometidos!$F$5:$F$261))</f>
        <v>0</v>
      </c>
      <c r="H74" s="134">
        <f>SUMPRODUCT(-(Diário!$E$5:$E$2005='Analítico Cp.'!$B74),-(Diário!$P$5:$P$2005=H$1),(Diário!$F$5:$F$2005))+SUMPRODUCT(-(Comprometidos!$D$5:$D$261='Analítico Cp.'!$B74),-(Comprometidos!$J$5:$J$261=H$1),(Comprometidos!$F$5:$F$261))</f>
        <v>0</v>
      </c>
      <c r="I74" s="134">
        <f>SUMPRODUCT(-(Diário!$E$5:$E$2005='Analítico Cp.'!$B74),-(Diário!$P$5:$P$2005=I$1),(Diário!$F$5:$F$2005))+SUMPRODUCT(-(Comprometidos!$D$5:$D$261='Analítico Cp.'!$B74),-(Comprometidos!$J$5:$J$261=I$1),(Comprometidos!$F$5:$F$261))</f>
        <v>0</v>
      </c>
      <c r="J74" s="134">
        <f>SUMPRODUCT(-(Diário!$E$5:$E$2005='Analítico Cp.'!$B74),-(Diário!$P$5:$P$2005=J$1),(Diário!$F$5:$F$2005))+SUMPRODUCT(-(Comprometidos!$D$5:$D$261='Analítico Cp.'!$B74),-(Comprometidos!$J$5:$J$261=J$1),(Comprometidos!$F$5:$F$261))</f>
        <v>0</v>
      </c>
      <c r="K74" s="134">
        <f>SUMPRODUCT(-(Diário!$E$5:$E$2005='Analítico Cp.'!$B74),-(Diário!$P$5:$P$2005=K$1),(Diário!$F$5:$F$2005))+SUMPRODUCT(-(Comprometidos!$D$5:$D$261='Analítico Cp.'!$B74),-(Comprometidos!$J$5:$J$261=K$1),(Comprometidos!$F$5:$F$261))</f>
        <v>0</v>
      </c>
      <c r="L74" s="134">
        <f>SUMPRODUCT(-(Diário!$E$5:$E$2005='Analítico Cp.'!$B74),-(Diário!$P$5:$P$2005=L$1),(Diário!$F$5:$F$2005))+SUMPRODUCT(-(Comprometidos!$D$5:$D$261='Analítico Cp.'!$B74),-(Comprometidos!$J$5:$J$261=L$1),(Comprometidos!$F$5:$F$261))</f>
        <v>0</v>
      </c>
      <c r="M74" s="134">
        <f>SUMPRODUCT(-(Diário!$E$5:$E$2005='Analítico Cp.'!$B74),-(Diário!$P$5:$P$2005=M$1),(Diário!$F$5:$F$2005))+SUMPRODUCT(-(Comprometidos!$D$5:$D$261='Analítico Cp.'!$B74),-(Comprometidos!$J$5:$J$261=M$1),(Comprometidos!$F$5:$F$261))</f>
        <v>0</v>
      </c>
      <c r="N74" s="134">
        <f>SUMPRODUCT(-(Diário!$E$5:$E$2005='Analítico Cp.'!$B74),-(Diário!$P$5:$P$2005=N$1),(Diário!$F$5:$F$2005))+SUMPRODUCT(-(Comprometidos!$D$5:$D$261='Analítico Cp.'!$B74),-(Comprometidos!$J$5:$J$261=N$1),(Comprometidos!$F$5:$F$261))</f>
        <v>0</v>
      </c>
      <c r="O74" s="135">
        <f t="shared" si="16"/>
        <v>0</v>
      </c>
      <c r="P74" s="136">
        <f t="shared" si="17"/>
        <v>0</v>
      </c>
    </row>
    <row r="75" spans="1:26" ht="23.25" customHeight="1" x14ac:dyDescent="0.2">
      <c r="A75" s="77" t="s">
        <v>196</v>
      </c>
      <c r="B75" s="84" t="s">
        <v>197</v>
      </c>
      <c r="C75" s="134">
        <f>SUMPRODUCT(-(Diário!$E$5:$E$2005='Analítico Cp.'!$B75),-(Diário!$P$5:$P$2005=C$1),(Diário!$F$5:$F$2005))+SUMPRODUCT(-(Comprometidos!$D$5:$D$261='Analítico Cp.'!$B75),-(Comprometidos!$J$5:$J$261=C$1),(Comprometidos!$F$5:$F$261))</f>
        <v>0</v>
      </c>
      <c r="D75" s="134">
        <f>SUMPRODUCT(-(Diário!$E$5:$E$2005='Analítico Cp.'!$B75),-(Diário!$P$5:$P$2005=D$1),(Diário!$F$5:$F$2005))+SUMPRODUCT(-(Comprometidos!$D$5:$D$261='Analítico Cp.'!$B75),-(Comprometidos!$J$5:$J$261=D$1),(Comprometidos!$F$5:$F$261))</f>
        <v>0</v>
      </c>
      <c r="E75" s="134">
        <f>SUMPRODUCT(-(Diário!$E$5:$E$2005='Analítico Cp.'!$B75),-(Diário!$P$5:$P$2005=E$1),(Diário!$F$5:$F$2005))+SUMPRODUCT(-(Comprometidos!$D$5:$D$261='Analítico Cp.'!$B75),-(Comprometidos!$J$5:$J$261=E$1),(Comprometidos!$F$5:$F$261))</f>
        <v>0</v>
      </c>
      <c r="F75" s="134">
        <f>SUMPRODUCT(-(Diário!$E$5:$E$2005='Analítico Cp.'!$B75),-(Diário!$P$5:$P$2005=F$1),(Diário!$F$5:$F$2005))+SUMPRODUCT(-(Comprometidos!$D$5:$D$261='Analítico Cp.'!$B75),-(Comprometidos!$J$5:$J$261=F$1),(Comprometidos!$F$5:$F$261))</f>
        <v>0</v>
      </c>
      <c r="G75" s="134">
        <f>SUMPRODUCT(-(Diário!$E$5:$E$2005='Analítico Cp.'!$B75),-(Diário!$P$5:$P$2005=G$1),(Diário!$F$5:$F$2005))+SUMPRODUCT(-(Comprometidos!$D$5:$D$261='Analítico Cp.'!$B75),-(Comprometidos!$J$5:$J$261=G$1),(Comprometidos!$F$5:$F$261))</f>
        <v>0</v>
      </c>
      <c r="H75" s="134">
        <f>SUMPRODUCT(-(Diário!$E$5:$E$2005='Analítico Cp.'!$B75),-(Diário!$P$5:$P$2005=H$1),(Diário!$F$5:$F$2005))+SUMPRODUCT(-(Comprometidos!$D$5:$D$261='Analítico Cp.'!$B75),-(Comprometidos!$J$5:$J$261=H$1),(Comprometidos!$F$5:$F$261))</f>
        <v>0</v>
      </c>
      <c r="I75" s="134">
        <f>SUMPRODUCT(-(Diário!$E$5:$E$2005='Analítico Cp.'!$B75),-(Diário!$P$5:$P$2005=I$1),(Diário!$F$5:$F$2005))+SUMPRODUCT(-(Comprometidos!$D$5:$D$261='Analítico Cp.'!$B75),-(Comprometidos!$J$5:$J$261=I$1),(Comprometidos!$F$5:$F$261))</f>
        <v>0</v>
      </c>
      <c r="J75" s="134">
        <f>SUMPRODUCT(-(Diário!$E$5:$E$2005='Analítico Cp.'!$B75),-(Diário!$P$5:$P$2005=J$1),(Diário!$F$5:$F$2005))+SUMPRODUCT(-(Comprometidos!$D$5:$D$261='Analítico Cp.'!$B75),-(Comprometidos!$J$5:$J$261=J$1),(Comprometidos!$F$5:$F$261))</f>
        <v>0</v>
      </c>
      <c r="K75" s="134">
        <f>SUMPRODUCT(-(Diário!$E$5:$E$2005='Analítico Cp.'!$B75),-(Diário!$P$5:$P$2005=K$1),(Diário!$F$5:$F$2005))+SUMPRODUCT(-(Comprometidos!$D$5:$D$261='Analítico Cp.'!$B75),-(Comprometidos!$J$5:$J$261=K$1),(Comprometidos!$F$5:$F$261))</f>
        <v>0</v>
      </c>
      <c r="L75" s="134">
        <f>SUMPRODUCT(-(Diário!$E$5:$E$2005='Analítico Cp.'!$B75),-(Diário!$P$5:$P$2005=L$1),(Diário!$F$5:$F$2005))+SUMPRODUCT(-(Comprometidos!$D$5:$D$261='Analítico Cp.'!$B75),-(Comprometidos!$J$5:$J$261=L$1),(Comprometidos!$F$5:$F$261))</f>
        <v>0</v>
      </c>
      <c r="M75" s="134">
        <f>SUMPRODUCT(-(Diário!$E$5:$E$2005='Analítico Cp.'!$B75),-(Diário!$P$5:$P$2005=M$1),(Diário!$F$5:$F$2005))+SUMPRODUCT(-(Comprometidos!$D$5:$D$261='Analítico Cp.'!$B75),-(Comprometidos!$J$5:$J$261=M$1),(Comprometidos!$F$5:$F$261))</f>
        <v>0</v>
      </c>
      <c r="N75" s="134">
        <f>SUMPRODUCT(-(Diário!$E$5:$E$2005='Analítico Cp.'!$B75),-(Diário!$P$5:$P$2005=N$1),(Diário!$F$5:$F$2005))+SUMPRODUCT(-(Comprometidos!$D$5:$D$261='Analítico Cp.'!$B75),-(Comprometidos!$J$5:$J$261=N$1),(Comprometidos!$F$5:$F$261))</f>
        <v>0</v>
      </c>
      <c r="O75" s="135">
        <f t="shared" si="16"/>
        <v>0</v>
      </c>
      <c r="P75" s="136">
        <f t="shared" si="17"/>
        <v>0</v>
      </c>
    </row>
    <row r="76" spans="1:26" ht="23.25" customHeight="1" x14ac:dyDescent="0.2">
      <c r="A76" s="77" t="s">
        <v>198</v>
      </c>
      <c r="B76" s="84" t="s">
        <v>199</v>
      </c>
      <c r="C76" s="134">
        <f>SUMPRODUCT(-(Diário!$E$5:$E$2005='Analítico Cp.'!$B76),-(Diário!$P$5:$P$2005=C$1),(Diário!$F$5:$F$2005))+SUMPRODUCT(-(Comprometidos!$D$5:$D$261='Analítico Cp.'!$B76),-(Comprometidos!$J$5:$J$261=C$1),(Comprometidos!$F$5:$F$261))</f>
        <v>0</v>
      </c>
      <c r="D76" s="134">
        <f>SUMPRODUCT(-(Diário!$E$5:$E$2005='Analítico Cp.'!$B76),-(Diário!$P$5:$P$2005=D$1),(Diário!$F$5:$F$2005))+SUMPRODUCT(-(Comprometidos!$D$5:$D$261='Analítico Cp.'!$B76),-(Comprometidos!$J$5:$J$261=D$1),(Comprometidos!$F$5:$F$261))</f>
        <v>0</v>
      </c>
      <c r="E76" s="134">
        <f>SUMPRODUCT(-(Diário!$E$5:$E$2005='Analítico Cp.'!$B76),-(Diário!$P$5:$P$2005=E$1),(Diário!$F$5:$F$2005))+SUMPRODUCT(-(Comprometidos!$D$5:$D$261='Analítico Cp.'!$B76),-(Comprometidos!$J$5:$J$261=E$1),(Comprometidos!$F$5:$F$261))</f>
        <v>0</v>
      </c>
      <c r="F76" s="134">
        <f>SUMPRODUCT(-(Diário!$E$5:$E$2005='Analítico Cp.'!$B76),-(Diário!$P$5:$P$2005=F$1),(Diário!$F$5:$F$2005))+SUMPRODUCT(-(Comprometidos!$D$5:$D$261='Analítico Cp.'!$B76),-(Comprometidos!$J$5:$J$261=F$1),(Comprometidos!$F$5:$F$261))</f>
        <v>0</v>
      </c>
      <c r="G76" s="134">
        <f>SUMPRODUCT(-(Diário!$E$5:$E$2005='Analítico Cp.'!$B76),-(Diário!$P$5:$P$2005=G$1),(Diário!$F$5:$F$2005))+SUMPRODUCT(-(Comprometidos!$D$5:$D$261='Analítico Cp.'!$B76),-(Comprometidos!$J$5:$J$261=G$1),(Comprometidos!$F$5:$F$261))</f>
        <v>0</v>
      </c>
      <c r="H76" s="134">
        <f>SUMPRODUCT(-(Diário!$E$5:$E$2005='Analítico Cp.'!$B76),-(Diário!$P$5:$P$2005=H$1),(Diário!$F$5:$F$2005))+SUMPRODUCT(-(Comprometidos!$D$5:$D$261='Analítico Cp.'!$B76),-(Comprometidos!$J$5:$J$261=H$1),(Comprometidos!$F$5:$F$261))</f>
        <v>0</v>
      </c>
      <c r="I76" s="134">
        <f>SUMPRODUCT(-(Diário!$E$5:$E$2005='Analítico Cp.'!$B76),-(Diário!$P$5:$P$2005=I$1),(Diário!$F$5:$F$2005))+SUMPRODUCT(-(Comprometidos!$D$5:$D$261='Analítico Cp.'!$B76),-(Comprometidos!$J$5:$J$261=I$1),(Comprometidos!$F$5:$F$261))</f>
        <v>0</v>
      </c>
      <c r="J76" s="134">
        <f>SUMPRODUCT(-(Diário!$E$5:$E$2005='Analítico Cp.'!$B76),-(Diário!$P$5:$P$2005=J$1),(Diário!$F$5:$F$2005))+SUMPRODUCT(-(Comprometidos!$D$5:$D$261='Analítico Cp.'!$B76),-(Comprometidos!$J$5:$J$261=J$1),(Comprometidos!$F$5:$F$261))</f>
        <v>0</v>
      </c>
      <c r="K76" s="134">
        <f>SUMPRODUCT(-(Diário!$E$5:$E$2005='Analítico Cp.'!$B76),-(Diário!$P$5:$P$2005=K$1),(Diário!$F$5:$F$2005))+SUMPRODUCT(-(Comprometidos!$D$5:$D$261='Analítico Cp.'!$B76),-(Comprometidos!$J$5:$J$261=K$1),(Comprometidos!$F$5:$F$261))</f>
        <v>0</v>
      </c>
      <c r="L76" s="134">
        <f>SUMPRODUCT(-(Diário!$E$5:$E$2005='Analítico Cp.'!$B76),-(Diário!$P$5:$P$2005=L$1),(Diário!$F$5:$F$2005))+SUMPRODUCT(-(Comprometidos!$D$5:$D$261='Analítico Cp.'!$B76),-(Comprometidos!$J$5:$J$261=L$1),(Comprometidos!$F$5:$F$261))</f>
        <v>0</v>
      </c>
      <c r="M76" s="134">
        <f>SUMPRODUCT(-(Diário!$E$5:$E$2005='Analítico Cp.'!$B76),-(Diário!$P$5:$P$2005=M$1),(Diário!$F$5:$F$2005))+SUMPRODUCT(-(Comprometidos!$D$5:$D$261='Analítico Cp.'!$B76),-(Comprometidos!$J$5:$J$261=M$1),(Comprometidos!$F$5:$F$261))</f>
        <v>0</v>
      </c>
      <c r="N76" s="134">
        <f>SUMPRODUCT(-(Diário!$E$5:$E$2005='Analítico Cp.'!$B76),-(Diário!$P$5:$P$2005=N$1),(Diário!$F$5:$F$2005))+SUMPRODUCT(-(Comprometidos!$D$5:$D$261='Analítico Cp.'!$B76),-(Comprometidos!$J$5:$J$261=N$1),(Comprometidos!$F$5:$F$261))</f>
        <v>0</v>
      </c>
      <c r="O76" s="135">
        <f t="shared" si="16"/>
        <v>0</v>
      </c>
      <c r="P76" s="136">
        <f t="shared" si="17"/>
        <v>0</v>
      </c>
    </row>
    <row r="77" spans="1:26" ht="23.25" customHeight="1" x14ac:dyDescent="0.2">
      <c r="A77" s="77" t="s">
        <v>200</v>
      </c>
      <c r="B77" s="84" t="s">
        <v>201</v>
      </c>
      <c r="C77" s="134">
        <f>SUMPRODUCT(-(Diário!$E$5:$E$2005='Analítico Cp.'!$B77),-(Diário!$P$5:$P$2005=C$1),(Diário!$F$5:$F$2005))+SUMPRODUCT(-(Comprometidos!$D$5:$D$261='Analítico Cp.'!$B77),-(Comprometidos!$J$5:$J$261=C$1),(Comprometidos!$F$5:$F$261))</f>
        <v>0</v>
      </c>
      <c r="D77" s="134">
        <f>SUMPRODUCT(-(Diário!$E$5:$E$2005='Analítico Cp.'!$B77),-(Diário!$P$5:$P$2005=D$1),(Diário!$F$5:$F$2005))+SUMPRODUCT(-(Comprometidos!$D$5:$D$261='Analítico Cp.'!$B77),-(Comprometidos!$J$5:$J$261=D$1),(Comprometidos!$F$5:$F$261))</f>
        <v>0</v>
      </c>
      <c r="E77" s="134">
        <f>SUMPRODUCT(-(Diário!$E$5:$E$2005='Analítico Cp.'!$B77),-(Diário!$P$5:$P$2005=E$1),(Diário!$F$5:$F$2005))+SUMPRODUCT(-(Comprometidos!$D$5:$D$261='Analítico Cp.'!$B77),-(Comprometidos!$J$5:$J$261=E$1),(Comprometidos!$F$5:$F$261))</f>
        <v>0</v>
      </c>
      <c r="F77" s="134">
        <f>SUMPRODUCT(-(Diário!$E$5:$E$2005='Analítico Cp.'!$B77),-(Diário!$P$5:$P$2005=F$1),(Diário!$F$5:$F$2005))+SUMPRODUCT(-(Comprometidos!$D$5:$D$261='Analítico Cp.'!$B77),-(Comprometidos!$J$5:$J$261=F$1),(Comprometidos!$F$5:$F$261))</f>
        <v>0</v>
      </c>
      <c r="G77" s="134">
        <f>SUMPRODUCT(-(Diário!$E$5:$E$2005='Analítico Cp.'!$B77),-(Diário!$P$5:$P$2005=G$1),(Diário!$F$5:$F$2005))+SUMPRODUCT(-(Comprometidos!$D$5:$D$261='Analítico Cp.'!$B77),-(Comprometidos!$J$5:$J$261=G$1),(Comprometidos!$F$5:$F$261))</f>
        <v>0</v>
      </c>
      <c r="H77" s="134">
        <f>SUMPRODUCT(-(Diário!$E$5:$E$2005='Analítico Cp.'!$B77),-(Diário!$P$5:$P$2005=H$1),(Diário!$F$5:$F$2005))+SUMPRODUCT(-(Comprometidos!$D$5:$D$261='Analítico Cp.'!$B77),-(Comprometidos!$J$5:$J$261=H$1),(Comprometidos!$F$5:$F$261))</f>
        <v>0</v>
      </c>
      <c r="I77" s="134">
        <f>SUMPRODUCT(-(Diário!$E$5:$E$2005='Analítico Cp.'!$B77),-(Diário!$P$5:$P$2005=I$1),(Diário!$F$5:$F$2005))+SUMPRODUCT(-(Comprometidos!$D$5:$D$261='Analítico Cp.'!$B77),-(Comprometidos!$J$5:$J$261=I$1),(Comprometidos!$F$5:$F$261))</f>
        <v>0</v>
      </c>
      <c r="J77" s="134">
        <f>SUMPRODUCT(-(Diário!$E$5:$E$2005='Analítico Cp.'!$B77),-(Diário!$P$5:$P$2005=J$1),(Diário!$F$5:$F$2005))+SUMPRODUCT(-(Comprometidos!$D$5:$D$261='Analítico Cp.'!$B77),-(Comprometidos!$J$5:$J$261=J$1),(Comprometidos!$F$5:$F$261))</f>
        <v>0</v>
      </c>
      <c r="K77" s="134">
        <f>SUMPRODUCT(-(Diário!$E$5:$E$2005='Analítico Cp.'!$B77),-(Diário!$P$5:$P$2005=K$1),(Diário!$F$5:$F$2005))+SUMPRODUCT(-(Comprometidos!$D$5:$D$261='Analítico Cp.'!$B77),-(Comprometidos!$J$5:$J$261=K$1),(Comprometidos!$F$5:$F$261))</f>
        <v>0</v>
      </c>
      <c r="L77" s="134">
        <f>SUMPRODUCT(-(Diário!$E$5:$E$2005='Analítico Cp.'!$B77),-(Diário!$P$5:$P$2005=L$1),(Diário!$F$5:$F$2005))+SUMPRODUCT(-(Comprometidos!$D$5:$D$261='Analítico Cp.'!$B77),-(Comprometidos!$J$5:$J$261=L$1),(Comprometidos!$F$5:$F$261))</f>
        <v>0</v>
      </c>
      <c r="M77" s="134">
        <f>SUMPRODUCT(-(Diário!$E$5:$E$2005='Analítico Cp.'!$B77),-(Diário!$P$5:$P$2005=M$1),(Diário!$F$5:$F$2005))+SUMPRODUCT(-(Comprometidos!$D$5:$D$261='Analítico Cp.'!$B77),-(Comprometidos!$J$5:$J$261=M$1),(Comprometidos!$F$5:$F$261))</f>
        <v>0</v>
      </c>
      <c r="N77" s="134">
        <f>SUMPRODUCT(-(Diário!$E$5:$E$2005='Analítico Cp.'!$B77),-(Diário!$P$5:$P$2005=N$1),(Diário!$F$5:$F$2005))+SUMPRODUCT(-(Comprometidos!$D$5:$D$261='Analítico Cp.'!$B77),-(Comprometidos!$J$5:$J$261=N$1),(Comprometidos!$F$5:$F$261))</f>
        <v>0</v>
      </c>
      <c r="O77" s="135">
        <f t="shared" si="16"/>
        <v>0</v>
      </c>
      <c r="P77" s="136">
        <f t="shared" si="17"/>
        <v>0</v>
      </c>
    </row>
    <row r="78" spans="1:26" ht="23.25" customHeight="1" x14ac:dyDescent="0.2">
      <c r="A78" s="77" t="s">
        <v>202</v>
      </c>
      <c r="B78" s="84" t="s">
        <v>203</v>
      </c>
      <c r="C78" s="134">
        <f>SUMPRODUCT(-(Diário!$E$5:$E$2005='Analítico Cp.'!$B78),-(Diário!$P$5:$P$2005=C$1),(Diário!$F$5:$F$2005))+SUMPRODUCT(-(Comprometidos!$D$5:$D$261='Analítico Cp.'!$B78),-(Comprometidos!$J$5:$J$261=C$1),(Comprometidos!$F$5:$F$261))</f>
        <v>0</v>
      </c>
      <c r="D78" s="134">
        <f>SUMPRODUCT(-(Diário!$E$5:$E$2005='Analítico Cp.'!$B78),-(Diário!$P$5:$P$2005=D$1),(Diário!$F$5:$F$2005))+SUMPRODUCT(-(Comprometidos!$D$5:$D$261='Analítico Cp.'!$B78),-(Comprometidos!$J$5:$J$261=D$1),(Comprometidos!$F$5:$F$261))</f>
        <v>0</v>
      </c>
      <c r="E78" s="134">
        <f>SUMPRODUCT(-(Diário!$E$5:$E$2005='Analítico Cp.'!$B78),-(Diário!$P$5:$P$2005=E$1),(Diário!$F$5:$F$2005))+SUMPRODUCT(-(Comprometidos!$D$5:$D$261='Analítico Cp.'!$B78),-(Comprometidos!$J$5:$J$261=E$1),(Comprometidos!$F$5:$F$261))</f>
        <v>0</v>
      </c>
      <c r="F78" s="134">
        <f>SUMPRODUCT(-(Diário!$E$5:$E$2005='Analítico Cp.'!$B78),-(Diário!$P$5:$P$2005=F$1),(Diário!$F$5:$F$2005))+SUMPRODUCT(-(Comprometidos!$D$5:$D$261='Analítico Cp.'!$B78),-(Comprometidos!$J$5:$J$261=F$1),(Comprometidos!$F$5:$F$261))</f>
        <v>0</v>
      </c>
      <c r="G78" s="134">
        <f>SUMPRODUCT(-(Diário!$E$5:$E$2005='Analítico Cp.'!$B78),-(Diário!$P$5:$P$2005=G$1),(Diário!$F$5:$F$2005))+SUMPRODUCT(-(Comprometidos!$D$5:$D$261='Analítico Cp.'!$B78),-(Comprometidos!$J$5:$J$261=G$1),(Comprometidos!$F$5:$F$261))</f>
        <v>0</v>
      </c>
      <c r="H78" s="134">
        <f>SUMPRODUCT(-(Diário!$E$5:$E$2005='Analítico Cp.'!$B78),-(Diário!$P$5:$P$2005=H$1),(Diário!$F$5:$F$2005))+SUMPRODUCT(-(Comprometidos!$D$5:$D$261='Analítico Cp.'!$B78),-(Comprometidos!$J$5:$J$261=H$1),(Comprometidos!$F$5:$F$261))</f>
        <v>0</v>
      </c>
      <c r="I78" s="134">
        <f>SUMPRODUCT(-(Diário!$E$5:$E$2005='Analítico Cp.'!$B78),-(Diário!$P$5:$P$2005=I$1),(Diário!$F$5:$F$2005))+SUMPRODUCT(-(Comprometidos!$D$5:$D$261='Analítico Cp.'!$B78),-(Comprometidos!$J$5:$J$261=I$1),(Comprometidos!$F$5:$F$261))</f>
        <v>0</v>
      </c>
      <c r="J78" s="134">
        <f>SUMPRODUCT(-(Diário!$E$5:$E$2005='Analítico Cp.'!$B78),-(Diário!$P$5:$P$2005=J$1),(Diário!$F$5:$F$2005))+SUMPRODUCT(-(Comprometidos!$D$5:$D$261='Analítico Cp.'!$B78),-(Comprometidos!$J$5:$J$261=J$1),(Comprometidos!$F$5:$F$261))</f>
        <v>0</v>
      </c>
      <c r="K78" s="134">
        <f>SUMPRODUCT(-(Diário!$E$5:$E$2005='Analítico Cp.'!$B78),-(Diário!$P$5:$P$2005=K$1),(Diário!$F$5:$F$2005))+SUMPRODUCT(-(Comprometidos!$D$5:$D$261='Analítico Cp.'!$B78),-(Comprometidos!$J$5:$J$261=K$1),(Comprometidos!$F$5:$F$261))</f>
        <v>0</v>
      </c>
      <c r="L78" s="134">
        <f>SUMPRODUCT(-(Diário!$E$5:$E$2005='Analítico Cp.'!$B78),-(Diário!$P$5:$P$2005=L$1),(Diário!$F$5:$F$2005))+SUMPRODUCT(-(Comprometidos!$D$5:$D$261='Analítico Cp.'!$B78),-(Comprometidos!$J$5:$J$261=L$1),(Comprometidos!$F$5:$F$261))</f>
        <v>0</v>
      </c>
      <c r="M78" s="134">
        <f>SUMPRODUCT(-(Diário!$E$5:$E$2005='Analítico Cp.'!$B78),-(Diário!$P$5:$P$2005=M$1),(Diário!$F$5:$F$2005))+SUMPRODUCT(-(Comprometidos!$D$5:$D$261='Analítico Cp.'!$B78),-(Comprometidos!$J$5:$J$261=M$1),(Comprometidos!$F$5:$F$261))</f>
        <v>0</v>
      </c>
      <c r="N78" s="134">
        <f>SUMPRODUCT(-(Diário!$E$5:$E$2005='Analítico Cp.'!$B78),-(Diário!$P$5:$P$2005=N$1),(Diário!$F$5:$F$2005))+SUMPRODUCT(-(Comprometidos!$D$5:$D$261='Analítico Cp.'!$B78),-(Comprometidos!$J$5:$J$261=N$1),(Comprometidos!$F$5:$F$261))</f>
        <v>0</v>
      </c>
      <c r="O78" s="135">
        <f t="shared" si="16"/>
        <v>0</v>
      </c>
      <c r="P78" s="136">
        <f t="shared" si="17"/>
        <v>0</v>
      </c>
    </row>
    <row r="79" spans="1:26" ht="23.25" customHeight="1" x14ac:dyDescent="0.2">
      <c r="A79" s="77" t="s">
        <v>204</v>
      </c>
      <c r="B79" s="84" t="s">
        <v>205</v>
      </c>
      <c r="C79" s="134">
        <f>SUMPRODUCT(-(Diário!$E$5:$E$2005='Analítico Cp.'!$B79),-(Diário!$P$5:$P$2005=C$1),(Diário!$F$5:$F$2005))+SUMPRODUCT(-(Comprometidos!$D$5:$D$261='Analítico Cp.'!$B79),-(Comprometidos!$J$5:$J$261=C$1),(Comprometidos!$F$5:$F$261))</f>
        <v>0</v>
      </c>
      <c r="D79" s="134">
        <f>SUMPRODUCT(-(Diário!$E$5:$E$2005='Analítico Cp.'!$B79),-(Diário!$P$5:$P$2005=D$1),(Diário!$F$5:$F$2005))+SUMPRODUCT(-(Comprometidos!$D$5:$D$261='Analítico Cp.'!$B79),-(Comprometidos!$J$5:$J$261=D$1),(Comprometidos!$F$5:$F$261))</f>
        <v>0</v>
      </c>
      <c r="E79" s="134">
        <f>SUMPRODUCT(-(Diário!$E$5:$E$2005='Analítico Cp.'!$B79),-(Diário!$P$5:$P$2005=E$1),(Diário!$F$5:$F$2005))+SUMPRODUCT(-(Comprometidos!$D$5:$D$261='Analítico Cp.'!$B79),-(Comprometidos!$J$5:$J$261=E$1),(Comprometidos!$F$5:$F$261))</f>
        <v>0</v>
      </c>
      <c r="F79" s="134">
        <f>SUMPRODUCT(-(Diário!$E$5:$E$2005='Analítico Cp.'!$B79),-(Diário!$P$5:$P$2005=F$1),(Diário!$F$5:$F$2005))+SUMPRODUCT(-(Comprometidos!$D$5:$D$261='Analítico Cp.'!$B79),-(Comprometidos!$J$5:$J$261=F$1),(Comprometidos!$F$5:$F$261))</f>
        <v>0</v>
      </c>
      <c r="G79" s="134">
        <f>SUMPRODUCT(-(Diário!$E$5:$E$2005='Analítico Cp.'!$B79),-(Diário!$P$5:$P$2005=G$1),(Diário!$F$5:$F$2005))+SUMPRODUCT(-(Comprometidos!$D$5:$D$261='Analítico Cp.'!$B79),-(Comprometidos!$J$5:$J$261=G$1),(Comprometidos!$F$5:$F$261))</f>
        <v>0</v>
      </c>
      <c r="H79" s="134">
        <f>SUMPRODUCT(-(Diário!$E$5:$E$2005='Analítico Cp.'!$B79),-(Diário!$P$5:$P$2005=H$1),(Diário!$F$5:$F$2005))+SUMPRODUCT(-(Comprometidos!$D$5:$D$261='Analítico Cp.'!$B79),-(Comprometidos!$J$5:$J$261=H$1),(Comprometidos!$F$5:$F$261))</f>
        <v>0</v>
      </c>
      <c r="I79" s="134">
        <f>SUMPRODUCT(-(Diário!$E$5:$E$2005='Analítico Cp.'!$B79),-(Diário!$P$5:$P$2005=I$1),(Diário!$F$5:$F$2005))+SUMPRODUCT(-(Comprometidos!$D$5:$D$261='Analítico Cp.'!$B79),-(Comprometidos!$J$5:$J$261=I$1),(Comprometidos!$F$5:$F$261))</f>
        <v>0</v>
      </c>
      <c r="J79" s="134">
        <f>SUMPRODUCT(-(Diário!$E$5:$E$2005='Analítico Cp.'!$B79),-(Diário!$P$5:$P$2005=J$1),(Diário!$F$5:$F$2005))+SUMPRODUCT(-(Comprometidos!$D$5:$D$261='Analítico Cp.'!$B79),-(Comprometidos!$J$5:$J$261=J$1),(Comprometidos!$F$5:$F$261))</f>
        <v>0</v>
      </c>
      <c r="K79" s="134">
        <f>SUMPRODUCT(-(Diário!$E$5:$E$2005='Analítico Cp.'!$B79),-(Diário!$P$5:$P$2005=K$1),(Diário!$F$5:$F$2005))+SUMPRODUCT(-(Comprometidos!$D$5:$D$261='Analítico Cp.'!$B79),-(Comprometidos!$J$5:$J$261=K$1),(Comprometidos!$F$5:$F$261))</f>
        <v>0</v>
      </c>
      <c r="L79" s="134">
        <f>SUMPRODUCT(-(Diário!$E$5:$E$2005='Analítico Cp.'!$B79),-(Diário!$P$5:$P$2005=L$1),(Diário!$F$5:$F$2005))+SUMPRODUCT(-(Comprometidos!$D$5:$D$261='Analítico Cp.'!$B79),-(Comprometidos!$J$5:$J$261=L$1),(Comprometidos!$F$5:$F$261))</f>
        <v>0</v>
      </c>
      <c r="M79" s="134">
        <f>SUMPRODUCT(-(Diário!$E$5:$E$2005='Analítico Cp.'!$B79),-(Diário!$P$5:$P$2005=M$1),(Diário!$F$5:$F$2005))+SUMPRODUCT(-(Comprometidos!$D$5:$D$261='Analítico Cp.'!$B79),-(Comprometidos!$J$5:$J$261=M$1),(Comprometidos!$F$5:$F$261))</f>
        <v>0</v>
      </c>
      <c r="N79" s="134">
        <f>SUMPRODUCT(-(Diário!$E$5:$E$2005='Analítico Cp.'!$B79),-(Diário!$P$5:$P$2005=N$1),(Diário!$F$5:$F$2005))+SUMPRODUCT(-(Comprometidos!$D$5:$D$261='Analítico Cp.'!$B79),-(Comprometidos!$J$5:$J$261=N$1),(Comprometidos!$F$5:$F$261))</f>
        <v>0</v>
      </c>
      <c r="O79" s="135">
        <f t="shared" si="16"/>
        <v>0</v>
      </c>
      <c r="P79" s="136">
        <f t="shared" si="17"/>
        <v>0</v>
      </c>
    </row>
    <row r="80" spans="1:26" ht="23.25" customHeight="1" x14ac:dyDescent="0.2">
      <c r="A80" s="77" t="s">
        <v>206</v>
      </c>
      <c r="B80" s="84" t="s">
        <v>207</v>
      </c>
      <c r="C80" s="134">
        <f>SUMPRODUCT(-(Diário!$E$5:$E$2005='Analítico Cp.'!$B80),-(Diário!$P$5:$P$2005=C$1),(Diário!$F$5:$F$2005))+SUMPRODUCT(-(Comprometidos!$D$5:$D$261='Analítico Cp.'!$B80),-(Comprometidos!$J$5:$J$261=C$1),(Comprometidos!$F$5:$F$261))</f>
        <v>0</v>
      </c>
      <c r="D80" s="134">
        <f>SUMPRODUCT(-(Diário!$E$5:$E$2005='Analítico Cp.'!$B80),-(Diário!$P$5:$P$2005=D$1),(Diário!$F$5:$F$2005))+SUMPRODUCT(-(Comprometidos!$D$5:$D$261='Analítico Cp.'!$B80),-(Comprometidos!$J$5:$J$261=D$1),(Comprometidos!$F$5:$F$261))</f>
        <v>0</v>
      </c>
      <c r="E80" s="134">
        <f>SUMPRODUCT(-(Diário!$E$5:$E$2005='Analítico Cp.'!$B80),-(Diário!$P$5:$P$2005=E$1),(Diário!$F$5:$F$2005))+SUMPRODUCT(-(Comprometidos!$D$5:$D$261='Analítico Cp.'!$B80),-(Comprometidos!$J$5:$J$261=E$1),(Comprometidos!$F$5:$F$261))</f>
        <v>0</v>
      </c>
      <c r="F80" s="134">
        <f>SUMPRODUCT(-(Diário!$E$5:$E$2005='Analítico Cp.'!$B80),-(Diário!$P$5:$P$2005=F$1),(Diário!$F$5:$F$2005))+SUMPRODUCT(-(Comprometidos!$D$5:$D$261='Analítico Cp.'!$B80),-(Comprometidos!$J$5:$J$261=F$1),(Comprometidos!$F$5:$F$261))</f>
        <v>0</v>
      </c>
      <c r="G80" s="134">
        <f>SUMPRODUCT(-(Diário!$E$5:$E$2005='Analítico Cp.'!$B80),-(Diário!$P$5:$P$2005=G$1),(Diário!$F$5:$F$2005))+SUMPRODUCT(-(Comprometidos!$D$5:$D$261='Analítico Cp.'!$B80),-(Comprometidos!$J$5:$J$261=G$1),(Comprometidos!$F$5:$F$261))</f>
        <v>0</v>
      </c>
      <c r="H80" s="134">
        <f>SUMPRODUCT(-(Diário!$E$5:$E$2005='Analítico Cp.'!$B80),-(Diário!$P$5:$P$2005=H$1),(Diário!$F$5:$F$2005))+SUMPRODUCT(-(Comprometidos!$D$5:$D$261='Analítico Cp.'!$B80),-(Comprometidos!$J$5:$J$261=H$1),(Comprometidos!$F$5:$F$261))</f>
        <v>0</v>
      </c>
      <c r="I80" s="134">
        <f>SUMPRODUCT(-(Diário!$E$5:$E$2005='Analítico Cp.'!$B80),-(Diário!$P$5:$P$2005=I$1),(Diário!$F$5:$F$2005))+SUMPRODUCT(-(Comprometidos!$D$5:$D$261='Analítico Cp.'!$B80),-(Comprometidos!$J$5:$J$261=I$1),(Comprometidos!$F$5:$F$261))</f>
        <v>0</v>
      </c>
      <c r="J80" s="134">
        <f>SUMPRODUCT(-(Diário!$E$5:$E$2005='Analítico Cp.'!$B80),-(Diário!$P$5:$P$2005=J$1),(Diário!$F$5:$F$2005))+SUMPRODUCT(-(Comprometidos!$D$5:$D$261='Analítico Cp.'!$B80),-(Comprometidos!$J$5:$J$261=J$1),(Comprometidos!$F$5:$F$261))</f>
        <v>0</v>
      </c>
      <c r="K80" s="134">
        <f>SUMPRODUCT(-(Diário!$E$5:$E$2005='Analítico Cp.'!$B80),-(Diário!$P$5:$P$2005=K$1),(Diário!$F$5:$F$2005))+SUMPRODUCT(-(Comprometidos!$D$5:$D$261='Analítico Cp.'!$B80),-(Comprometidos!$J$5:$J$261=K$1),(Comprometidos!$F$5:$F$261))</f>
        <v>0</v>
      </c>
      <c r="L80" s="134">
        <f>SUMPRODUCT(-(Diário!$E$5:$E$2005='Analítico Cp.'!$B80),-(Diário!$P$5:$P$2005=L$1),(Diário!$F$5:$F$2005))+SUMPRODUCT(-(Comprometidos!$D$5:$D$261='Analítico Cp.'!$B80),-(Comprometidos!$J$5:$J$261=L$1),(Comprometidos!$F$5:$F$261))</f>
        <v>0</v>
      </c>
      <c r="M80" s="134">
        <f>SUMPRODUCT(-(Diário!$E$5:$E$2005='Analítico Cp.'!$B80),-(Diário!$P$5:$P$2005=M$1),(Diário!$F$5:$F$2005))+SUMPRODUCT(-(Comprometidos!$D$5:$D$261='Analítico Cp.'!$B80),-(Comprometidos!$J$5:$J$261=M$1),(Comprometidos!$F$5:$F$261))</f>
        <v>0</v>
      </c>
      <c r="N80" s="134">
        <f>SUMPRODUCT(-(Diário!$E$5:$E$2005='Analítico Cp.'!$B80),-(Diário!$P$5:$P$2005=N$1),(Diário!$F$5:$F$2005))+SUMPRODUCT(-(Comprometidos!$D$5:$D$261='Analítico Cp.'!$B80),-(Comprometidos!$J$5:$J$261=N$1),(Comprometidos!$F$5:$F$261))</f>
        <v>0</v>
      </c>
      <c r="O80" s="135">
        <f t="shared" si="16"/>
        <v>0</v>
      </c>
      <c r="P80" s="136">
        <f t="shared" si="17"/>
        <v>0</v>
      </c>
    </row>
    <row r="81" spans="1:26" ht="23.25" customHeight="1" x14ac:dyDescent="0.2">
      <c r="A81" s="77" t="s">
        <v>208</v>
      </c>
      <c r="B81" s="84" t="s">
        <v>209</v>
      </c>
      <c r="C81" s="134">
        <f>SUMPRODUCT(-(Diário!$E$5:$E$2005='Analítico Cp.'!$B81),-(Diário!$P$5:$P$2005=C$1),(Diário!$F$5:$F$2005))+SUMPRODUCT(-(Comprometidos!$D$5:$D$261='Analítico Cp.'!$B81),-(Comprometidos!$J$5:$J$261=C$1),(Comprometidos!$F$5:$F$261))</f>
        <v>0</v>
      </c>
      <c r="D81" s="134">
        <f>SUMPRODUCT(-(Diário!$E$5:$E$2005='Analítico Cp.'!$B81),-(Diário!$P$5:$P$2005=D$1),(Diário!$F$5:$F$2005))+SUMPRODUCT(-(Comprometidos!$D$5:$D$261='Analítico Cp.'!$B81),-(Comprometidos!$J$5:$J$261=D$1),(Comprometidos!$F$5:$F$261))</f>
        <v>0</v>
      </c>
      <c r="E81" s="134">
        <f>SUMPRODUCT(-(Diário!$E$5:$E$2005='Analítico Cp.'!$B81),-(Diário!$P$5:$P$2005=E$1),(Diário!$F$5:$F$2005))+SUMPRODUCT(-(Comprometidos!$D$5:$D$261='Analítico Cp.'!$B81),-(Comprometidos!$J$5:$J$261=E$1),(Comprometidos!$F$5:$F$261))</f>
        <v>25270</v>
      </c>
      <c r="F81" s="134">
        <f>SUMPRODUCT(-(Diário!$E$5:$E$2005='Analítico Cp.'!$B81),-(Diário!$P$5:$P$2005=F$1),(Diário!$F$5:$F$2005))+SUMPRODUCT(-(Comprometidos!$D$5:$D$261='Analítico Cp.'!$B81),-(Comprometidos!$J$5:$J$261=F$1),(Comprometidos!$F$5:$F$261))</f>
        <v>0</v>
      </c>
      <c r="G81" s="134">
        <f>SUMPRODUCT(-(Diário!$E$5:$E$2005='Analítico Cp.'!$B81),-(Diário!$P$5:$P$2005=G$1),(Diário!$F$5:$F$2005))+SUMPRODUCT(-(Comprometidos!$D$5:$D$261='Analítico Cp.'!$B81),-(Comprometidos!$J$5:$J$261=G$1),(Comprometidos!$F$5:$F$261))</f>
        <v>0</v>
      </c>
      <c r="H81" s="134">
        <f>SUMPRODUCT(-(Diário!$E$5:$E$2005='Analítico Cp.'!$B81),-(Diário!$P$5:$P$2005=H$1),(Diário!$F$5:$F$2005))+SUMPRODUCT(-(Comprometidos!$D$5:$D$261='Analítico Cp.'!$B81),-(Comprometidos!$J$5:$J$261=H$1),(Comprometidos!$F$5:$F$261))</f>
        <v>0</v>
      </c>
      <c r="I81" s="134">
        <f>SUMPRODUCT(-(Diário!$E$5:$E$2005='Analítico Cp.'!$B81),-(Diário!$P$5:$P$2005=I$1),(Diário!$F$5:$F$2005))+SUMPRODUCT(-(Comprometidos!$D$5:$D$261='Analítico Cp.'!$B81),-(Comprometidos!$J$5:$J$261=I$1),(Comprometidos!$F$5:$F$261))</f>
        <v>0</v>
      </c>
      <c r="J81" s="134">
        <f>SUMPRODUCT(-(Diário!$E$5:$E$2005='Analítico Cp.'!$B81),-(Diário!$P$5:$P$2005=J$1),(Diário!$F$5:$F$2005))+SUMPRODUCT(-(Comprometidos!$D$5:$D$261='Analítico Cp.'!$B81),-(Comprometidos!$J$5:$J$261=J$1),(Comprometidos!$F$5:$F$261))</f>
        <v>0</v>
      </c>
      <c r="K81" s="134">
        <f>SUMPRODUCT(-(Diário!$E$5:$E$2005='Analítico Cp.'!$B81),-(Diário!$P$5:$P$2005=K$1),(Diário!$F$5:$F$2005))+SUMPRODUCT(-(Comprometidos!$D$5:$D$261='Analítico Cp.'!$B81),-(Comprometidos!$J$5:$J$261=K$1),(Comprometidos!$F$5:$F$261))</f>
        <v>0</v>
      </c>
      <c r="L81" s="134">
        <f>SUMPRODUCT(-(Diário!$E$5:$E$2005='Analítico Cp.'!$B81),-(Diário!$P$5:$P$2005=L$1),(Diário!$F$5:$F$2005))+SUMPRODUCT(-(Comprometidos!$D$5:$D$261='Analítico Cp.'!$B81),-(Comprometidos!$J$5:$J$261=L$1),(Comprometidos!$F$5:$F$261))</f>
        <v>0</v>
      </c>
      <c r="M81" s="134">
        <f>SUMPRODUCT(-(Diário!$E$5:$E$2005='Analítico Cp.'!$B81),-(Diário!$P$5:$P$2005=M$1),(Diário!$F$5:$F$2005))+SUMPRODUCT(-(Comprometidos!$D$5:$D$261='Analítico Cp.'!$B81),-(Comprometidos!$J$5:$J$261=M$1),(Comprometidos!$F$5:$F$261))</f>
        <v>0</v>
      </c>
      <c r="N81" s="134">
        <f>SUMPRODUCT(-(Diário!$E$5:$E$2005='Analítico Cp.'!$B81),-(Diário!$P$5:$P$2005=N$1),(Diário!$F$5:$F$2005))+SUMPRODUCT(-(Comprometidos!$D$5:$D$261='Analítico Cp.'!$B81),-(Comprometidos!$J$5:$J$261=N$1),(Comprometidos!$F$5:$F$261))</f>
        <v>0</v>
      </c>
      <c r="O81" s="135">
        <f t="shared" si="16"/>
        <v>25270</v>
      </c>
      <c r="P81" s="136">
        <f t="shared" si="17"/>
        <v>2.0427037078065317E-2</v>
      </c>
    </row>
    <row r="82" spans="1:26" ht="23.25" customHeight="1" x14ac:dyDescent="0.2">
      <c r="A82" s="77" t="s">
        <v>210</v>
      </c>
      <c r="B82" s="84" t="s">
        <v>211</v>
      </c>
      <c r="C82" s="134">
        <f>SUMPRODUCT(-(Diário!$E$5:$E$2005='Analítico Cp.'!$B82),-(Diário!$P$5:$P$2005=C$1),(Diário!$F$5:$F$2005))+SUMPRODUCT(-(Comprometidos!$D$5:$D$261='Analítico Cp.'!$B82),-(Comprometidos!$J$5:$J$261=C$1),(Comprometidos!$F$5:$F$261))</f>
        <v>0</v>
      </c>
      <c r="D82" s="134">
        <f>SUMPRODUCT(-(Diário!$E$5:$E$2005='Analítico Cp.'!$B82),-(Diário!$P$5:$P$2005=D$1),(Diário!$F$5:$F$2005))+SUMPRODUCT(-(Comprometidos!$D$5:$D$261='Analítico Cp.'!$B82),-(Comprometidos!$J$5:$J$261=D$1),(Comprometidos!$F$5:$F$261))</f>
        <v>0</v>
      </c>
      <c r="E82" s="134">
        <f>SUMPRODUCT(-(Diário!$E$5:$E$2005='Analítico Cp.'!$B82),-(Diário!$P$5:$P$2005=E$1),(Diário!$F$5:$F$2005))+SUMPRODUCT(-(Comprometidos!$D$5:$D$261='Analítico Cp.'!$B82),-(Comprometidos!$J$5:$J$261=E$1),(Comprometidos!$F$5:$F$261))</f>
        <v>0</v>
      </c>
      <c r="F82" s="134">
        <f>SUMPRODUCT(-(Diário!$E$5:$E$2005='Analítico Cp.'!$B82),-(Diário!$P$5:$P$2005=F$1),(Diário!$F$5:$F$2005))+SUMPRODUCT(-(Comprometidos!$D$5:$D$261='Analítico Cp.'!$B82),-(Comprometidos!$J$5:$J$261=F$1),(Comprometidos!$F$5:$F$261))</f>
        <v>0</v>
      </c>
      <c r="G82" s="134">
        <f>SUMPRODUCT(-(Diário!$E$5:$E$2005='Analítico Cp.'!$B82),-(Diário!$P$5:$P$2005=G$1),(Diário!$F$5:$F$2005))+SUMPRODUCT(-(Comprometidos!$D$5:$D$261='Analítico Cp.'!$B82),-(Comprometidos!$J$5:$J$261=G$1),(Comprometidos!$F$5:$F$261))</f>
        <v>0</v>
      </c>
      <c r="H82" s="134">
        <f>SUMPRODUCT(-(Diário!$E$5:$E$2005='Analítico Cp.'!$B82),-(Diário!$P$5:$P$2005=H$1),(Diário!$F$5:$F$2005))+SUMPRODUCT(-(Comprometidos!$D$5:$D$261='Analítico Cp.'!$B82),-(Comprometidos!$J$5:$J$261=H$1),(Comprometidos!$F$5:$F$261))</f>
        <v>0</v>
      </c>
      <c r="I82" s="134">
        <f>SUMPRODUCT(-(Diário!$E$5:$E$2005='Analítico Cp.'!$B82),-(Diário!$P$5:$P$2005=I$1),(Diário!$F$5:$F$2005))+SUMPRODUCT(-(Comprometidos!$D$5:$D$261='Analítico Cp.'!$B82),-(Comprometidos!$J$5:$J$261=I$1),(Comprometidos!$F$5:$F$261))</f>
        <v>0</v>
      </c>
      <c r="J82" s="134">
        <f>SUMPRODUCT(-(Diário!$E$5:$E$2005='Analítico Cp.'!$B82),-(Diário!$P$5:$P$2005=J$1),(Diário!$F$5:$F$2005))+SUMPRODUCT(-(Comprometidos!$D$5:$D$261='Analítico Cp.'!$B82),-(Comprometidos!$J$5:$J$261=J$1),(Comprometidos!$F$5:$F$261))</f>
        <v>0</v>
      </c>
      <c r="K82" s="134">
        <f>SUMPRODUCT(-(Diário!$E$5:$E$2005='Analítico Cp.'!$B82),-(Diário!$P$5:$P$2005=K$1),(Diário!$F$5:$F$2005))+SUMPRODUCT(-(Comprometidos!$D$5:$D$261='Analítico Cp.'!$B82),-(Comprometidos!$J$5:$J$261=K$1),(Comprometidos!$F$5:$F$261))</f>
        <v>0</v>
      </c>
      <c r="L82" s="134">
        <f>SUMPRODUCT(-(Diário!$E$5:$E$2005='Analítico Cp.'!$B82),-(Diário!$P$5:$P$2005=L$1),(Diário!$F$5:$F$2005))+SUMPRODUCT(-(Comprometidos!$D$5:$D$261='Analítico Cp.'!$B82),-(Comprometidos!$J$5:$J$261=L$1),(Comprometidos!$F$5:$F$261))</f>
        <v>0</v>
      </c>
      <c r="M82" s="134">
        <f>SUMPRODUCT(-(Diário!$E$5:$E$2005='Analítico Cp.'!$B82),-(Diário!$P$5:$P$2005=M$1),(Diário!$F$5:$F$2005))+SUMPRODUCT(-(Comprometidos!$D$5:$D$261='Analítico Cp.'!$B82),-(Comprometidos!$J$5:$J$261=M$1),(Comprometidos!$F$5:$F$261))</f>
        <v>0</v>
      </c>
      <c r="N82" s="134">
        <f>SUMPRODUCT(-(Diário!$E$5:$E$2005='Analítico Cp.'!$B82),-(Diário!$P$5:$P$2005=N$1),(Diário!$F$5:$F$2005))+SUMPRODUCT(-(Comprometidos!$D$5:$D$261='Analítico Cp.'!$B82),-(Comprometidos!$J$5:$J$261=N$1),(Comprometidos!$F$5:$F$261))</f>
        <v>0</v>
      </c>
      <c r="O82" s="135">
        <f t="shared" si="16"/>
        <v>0</v>
      </c>
      <c r="P82" s="136">
        <f t="shared" si="17"/>
        <v>0</v>
      </c>
    </row>
    <row r="83" spans="1:26" ht="23.25" customHeight="1" x14ac:dyDescent="0.2">
      <c r="A83" s="77" t="s">
        <v>212</v>
      </c>
      <c r="B83" s="84" t="s">
        <v>213</v>
      </c>
      <c r="C83" s="134">
        <f>SUMPRODUCT(-(Diário!$E$5:$E$2005='Analítico Cp.'!$B83),-(Diário!$P$5:$P$2005=C$1),(Diário!$F$5:$F$2005))+SUMPRODUCT(-(Comprometidos!$D$5:$D$261='Analítico Cp.'!$B83),-(Comprometidos!$J$5:$J$261=C$1),(Comprometidos!$F$5:$F$261))</f>
        <v>0</v>
      </c>
      <c r="D83" s="134">
        <f>SUMPRODUCT(-(Diário!$E$5:$E$2005='Analítico Cp.'!$B83),-(Diário!$P$5:$P$2005=D$1),(Diário!$F$5:$F$2005))+SUMPRODUCT(-(Comprometidos!$D$5:$D$261='Analítico Cp.'!$B83),-(Comprometidos!$J$5:$J$261=D$1),(Comprometidos!$F$5:$F$261))</f>
        <v>0</v>
      </c>
      <c r="E83" s="134">
        <f>SUMPRODUCT(-(Diário!$E$5:$E$2005='Analítico Cp.'!$B83),-(Diário!$P$5:$P$2005=E$1),(Diário!$F$5:$F$2005))+SUMPRODUCT(-(Comprometidos!$D$5:$D$261='Analítico Cp.'!$B83),-(Comprometidos!$J$5:$J$261=E$1),(Comprometidos!$F$5:$F$261))</f>
        <v>0</v>
      </c>
      <c r="F83" s="134">
        <f>SUMPRODUCT(-(Diário!$E$5:$E$2005='Analítico Cp.'!$B83),-(Diário!$P$5:$P$2005=F$1),(Diário!$F$5:$F$2005))+SUMPRODUCT(-(Comprometidos!$D$5:$D$261='Analítico Cp.'!$B83),-(Comprometidos!$J$5:$J$261=F$1),(Comprometidos!$F$5:$F$261))</f>
        <v>0</v>
      </c>
      <c r="G83" s="134">
        <f>SUMPRODUCT(-(Diário!$E$5:$E$2005='Analítico Cp.'!$B83),-(Diário!$P$5:$P$2005=G$1),(Diário!$F$5:$F$2005))+SUMPRODUCT(-(Comprometidos!$D$5:$D$261='Analítico Cp.'!$B83),-(Comprometidos!$J$5:$J$261=G$1),(Comprometidos!$F$5:$F$261))</f>
        <v>0</v>
      </c>
      <c r="H83" s="134">
        <f>SUMPRODUCT(-(Diário!$E$5:$E$2005='Analítico Cp.'!$B83),-(Diário!$P$5:$P$2005=H$1),(Diário!$F$5:$F$2005))+SUMPRODUCT(-(Comprometidos!$D$5:$D$261='Analítico Cp.'!$B83),-(Comprometidos!$J$5:$J$261=H$1),(Comprometidos!$F$5:$F$261))</f>
        <v>0</v>
      </c>
      <c r="I83" s="134">
        <f>SUMPRODUCT(-(Diário!$E$5:$E$2005='Analítico Cp.'!$B83),-(Diário!$P$5:$P$2005=I$1),(Diário!$F$5:$F$2005))+SUMPRODUCT(-(Comprometidos!$D$5:$D$261='Analítico Cp.'!$B83),-(Comprometidos!$J$5:$J$261=I$1),(Comprometidos!$F$5:$F$261))</f>
        <v>0</v>
      </c>
      <c r="J83" s="134">
        <f>SUMPRODUCT(-(Diário!$E$5:$E$2005='Analítico Cp.'!$B83),-(Diário!$P$5:$P$2005=J$1),(Diário!$F$5:$F$2005))+SUMPRODUCT(-(Comprometidos!$D$5:$D$261='Analítico Cp.'!$B83),-(Comprometidos!$J$5:$J$261=J$1),(Comprometidos!$F$5:$F$261))</f>
        <v>0</v>
      </c>
      <c r="K83" s="134">
        <f>SUMPRODUCT(-(Diário!$E$5:$E$2005='Analítico Cp.'!$B83),-(Diário!$P$5:$P$2005=K$1),(Diário!$F$5:$F$2005))+SUMPRODUCT(-(Comprometidos!$D$5:$D$261='Analítico Cp.'!$B83),-(Comprometidos!$J$5:$J$261=K$1),(Comprometidos!$F$5:$F$261))</f>
        <v>0</v>
      </c>
      <c r="L83" s="134">
        <f>SUMPRODUCT(-(Diário!$E$5:$E$2005='Analítico Cp.'!$B83),-(Diário!$P$5:$P$2005=L$1),(Diário!$F$5:$F$2005))+SUMPRODUCT(-(Comprometidos!$D$5:$D$261='Analítico Cp.'!$B83),-(Comprometidos!$J$5:$J$261=L$1),(Comprometidos!$F$5:$F$261))</f>
        <v>0</v>
      </c>
      <c r="M83" s="134">
        <f>SUMPRODUCT(-(Diário!$E$5:$E$2005='Analítico Cp.'!$B83),-(Diário!$P$5:$P$2005=M$1),(Diário!$F$5:$F$2005))+SUMPRODUCT(-(Comprometidos!$D$5:$D$261='Analítico Cp.'!$B83),-(Comprometidos!$J$5:$J$261=M$1),(Comprometidos!$F$5:$F$261))</f>
        <v>0</v>
      </c>
      <c r="N83" s="134">
        <f>SUMPRODUCT(-(Diário!$E$5:$E$2005='Analítico Cp.'!$B83),-(Diário!$P$5:$P$2005=N$1),(Diário!$F$5:$F$2005))+SUMPRODUCT(-(Comprometidos!$D$5:$D$261='Analítico Cp.'!$B83),-(Comprometidos!$J$5:$J$261=N$1),(Comprometidos!$F$5:$F$261))</f>
        <v>0</v>
      </c>
      <c r="O83" s="135">
        <f t="shared" si="16"/>
        <v>0</v>
      </c>
      <c r="P83" s="136">
        <f t="shared" si="17"/>
        <v>0</v>
      </c>
    </row>
    <row r="84" spans="1:26" ht="23.25" customHeight="1" x14ac:dyDescent="0.2">
      <c r="A84" s="77" t="s">
        <v>214</v>
      </c>
      <c r="B84" s="84" t="s">
        <v>215</v>
      </c>
      <c r="C84" s="134">
        <f>SUMPRODUCT(-(Diário!$E$5:$E$2005='Analítico Cp.'!$B84),-(Diário!$P$5:$P$2005=C$1),(Diário!$F$5:$F$2005))+SUMPRODUCT(-(Comprometidos!$D$5:$D$261='Analítico Cp.'!$B84),-(Comprometidos!$J$5:$J$261=C$1),(Comprometidos!$F$5:$F$261))</f>
        <v>0</v>
      </c>
      <c r="D84" s="134">
        <f>SUMPRODUCT(-(Diário!$E$5:$E$2005='Analítico Cp.'!$B84),-(Diário!$P$5:$P$2005=D$1),(Diário!$F$5:$F$2005))+SUMPRODUCT(-(Comprometidos!$D$5:$D$261='Analítico Cp.'!$B84),-(Comprometidos!$J$5:$J$261=D$1),(Comprometidos!$F$5:$F$261))</f>
        <v>0</v>
      </c>
      <c r="E84" s="134">
        <f>SUMPRODUCT(-(Diário!$E$5:$E$2005='Analítico Cp.'!$B84),-(Diário!$P$5:$P$2005=E$1),(Diário!$F$5:$F$2005))+SUMPRODUCT(-(Comprometidos!$D$5:$D$261='Analítico Cp.'!$B84),-(Comprometidos!$J$5:$J$261=E$1),(Comprometidos!$F$5:$F$261))</f>
        <v>0</v>
      </c>
      <c r="F84" s="134">
        <f>SUMPRODUCT(-(Diário!$E$5:$E$2005='Analítico Cp.'!$B84),-(Diário!$P$5:$P$2005=F$1),(Diário!$F$5:$F$2005))+SUMPRODUCT(-(Comprometidos!$D$5:$D$261='Analítico Cp.'!$B84),-(Comprometidos!$J$5:$J$261=F$1),(Comprometidos!$F$5:$F$261))</f>
        <v>0</v>
      </c>
      <c r="G84" s="134">
        <f>SUMPRODUCT(-(Diário!$E$5:$E$2005='Analítico Cp.'!$B84),-(Diário!$P$5:$P$2005=G$1),(Diário!$F$5:$F$2005))+SUMPRODUCT(-(Comprometidos!$D$5:$D$261='Analítico Cp.'!$B84),-(Comprometidos!$J$5:$J$261=G$1),(Comprometidos!$F$5:$F$261))</f>
        <v>0</v>
      </c>
      <c r="H84" s="134">
        <f>SUMPRODUCT(-(Diário!$E$5:$E$2005='Analítico Cp.'!$B84),-(Diário!$P$5:$P$2005=H$1),(Diário!$F$5:$F$2005))+SUMPRODUCT(-(Comprometidos!$D$5:$D$261='Analítico Cp.'!$B84),-(Comprometidos!$J$5:$J$261=H$1),(Comprometidos!$F$5:$F$261))</f>
        <v>0</v>
      </c>
      <c r="I84" s="134">
        <f>SUMPRODUCT(-(Diário!$E$5:$E$2005='Analítico Cp.'!$B84),-(Diário!$P$5:$P$2005=I$1),(Diário!$F$5:$F$2005))+SUMPRODUCT(-(Comprometidos!$D$5:$D$261='Analítico Cp.'!$B84),-(Comprometidos!$J$5:$J$261=I$1),(Comprometidos!$F$5:$F$261))</f>
        <v>0</v>
      </c>
      <c r="J84" s="134">
        <f>SUMPRODUCT(-(Diário!$E$5:$E$2005='Analítico Cp.'!$B84),-(Diário!$P$5:$P$2005=J$1),(Diário!$F$5:$F$2005))+SUMPRODUCT(-(Comprometidos!$D$5:$D$261='Analítico Cp.'!$B84),-(Comprometidos!$J$5:$J$261=J$1),(Comprometidos!$F$5:$F$261))</f>
        <v>0</v>
      </c>
      <c r="K84" s="134">
        <f>SUMPRODUCT(-(Diário!$E$5:$E$2005='Analítico Cp.'!$B84),-(Diário!$P$5:$P$2005=K$1),(Diário!$F$5:$F$2005))+SUMPRODUCT(-(Comprometidos!$D$5:$D$261='Analítico Cp.'!$B84),-(Comprometidos!$J$5:$J$261=K$1),(Comprometidos!$F$5:$F$261))</f>
        <v>0</v>
      </c>
      <c r="L84" s="134">
        <f>SUMPRODUCT(-(Diário!$E$5:$E$2005='Analítico Cp.'!$B84),-(Diário!$P$5:$P$2005=L$1),(Diário!$F$5:$F$2005))+SUMPRODUCT(-(Comprometidos!$D$5:$D$261='Analítico Cp.'!$B84),-(Comprometidos!$J$5:$J$261=L$1),(Comprometidos!$F$5:$F$261))</f>
        <v>0</v>
      </c>
      <c r="M84" s="134">
        <f>SUMPRODUCT(-(Diário!$E$5:$E$2005='Analítico Cp.'!$B84),-(Diário!$P$5:$P$2005=M$1),(Diário!$F$5:$F$2005))+SUMPRODUCT(-(Comprometidos!$D$5:$D$261='Analítico Cp.'!$B84),-(Comprometidos!$J$5:$J$261=M$1),(Comprometidos!$F$5:$F$261))</f>
        <v>0</v>
      </c>
      <c r="N84" s="134">
        <f>SUMPRODUCT(-(Diário!$E$5:$E$2005='Analítico Cp.'!$B84),-(Diário!$P$5:$P$2005=N$1),(Diário!$F$5:$F$2005))+SUMPRODUCT(-(Comprometidos!$D$5:$D$261='Analítico Cp.'!$B84),-(Comprometidos!$J$5:$J$261=N$1),(Comprometidos!$F$5:$F$261))</f>
        <v>0</v>
      </c>
      <c r="O84" s="135">
        <f t="shared" si="16"/>
        <v>0</v>
      </c>
      <c r="P84" s="136">
        <f t="shared" si="17"/>
        <v>0</v>
      </c>
    </row>
    <row r="85" spans="1:26" ht="23.25" customHeight="1" x14ac:dyDescent="0.2">
      <c r="A85" s="77" t="s">
        <v>216</v>
      </c>
      <c r="B85" s="84" t="s">
        <v>217</v>
      </c>
      <c r="C85" s="134">
        <f>SUMPRODUCT(-(Diário!$E$5:$E$2005='Analítico Cp.'!$B85),-(Diário!$P$5:$P$2005=C$1),(Diário!$F$5:$F$2005))+SUMPRODUCT(-(Comprometidos!$D$5:$D$261='Analítico Cp.'!$B85),-(Comprometidos!$J$5:$J$261=C$1),(Comprometidos!$F$5:$F$261))</f>
        <v>0</v>
      </c>
      <c r="D85" s="134">
        <f>SUMPRODUCT(-(Diário!$E$5:$E$2005='Analítico Cp.'!$B85),-(Diário!$P$5:$P$2005=D$1),(Diário!$F$5:$F$2005))+SUMPRODUCT(-(Comprometidos!$D$5:$D$261='Analítico Cp.'!$B85),-(Comprometidos!$J$5:$J$261=D$1),(Comprometidos!$F$5:$F$261))</f>
        <v>0</v>
      </c>
      <c r="E85" s="134">
        <f>SUMPRODUCT(-(Diário!$E$5:$E$2005='Analítico Cp.'!$B85),-(Diário!$P$5:$P$2005=E$1),(Diário!$F$5:$F$2005))+SUMPRODUCT(-(Comprometidos!$D$5:$D$261='Analítico Cp.'!$B85),-(Comprometidos!$J$5:$J$261=E$1),(Comprometidos!$F$5:$F$261))</f>
        <v>0</v>
      </c>
      <c r="F85" s="134">
        <f>SUMPRODUCT(-(Diário!$E$5:$E$2005='Analítico Cp.'!$B85),-(Diário!$P$5:$P$2005=F$1),(Diário!$F$5:$F$2005))+SUMPRODUCT(-(Comprometidos!$D$5:$D$261='Analítico Cp.'!$B85),-(Comprometidos!$J$5:$J$261=F$1),(Comprometidos!$F$5:$F$261))</f>
        <v>0</v>
      </c>
      <c r="G85" s="134">
        <f>SUMPRODUCT(-(Diário!$E$5:$E$2005='Analítico Cp.'!$B85),-(Diário!$P$5:$P$2005=G$1),(Diário!$F$5:$F$2005))+SUMPRODUCT(-(Comprometidos!$D$5:$D$261='Analítico Cp.'!$B85),-(Comprometidos!$J$5:$J$261=G$1),(Comprometidos!$F$5:$F$261))</f>
        <v>0</v>
      </c>
      <c r="H85" s="134">
        <f>SUMPRODUCT(-(Diário!$E$5:$E$2005='Analítico Cp.'!$B85),-(Diário!$P$5:$P$2005=H$1),(Diário!$F$5:$F$2005))+SUMPRODUCT(-(Comprometidos!$D$5:$D$261='Analítico Cp.'!$B85),-(Comprometidos!$J$5:$J$261=H$1),(Comprometidos!$F$5:$F$261))</f>
        <v>0</v>
      </c>
      <c r="I85" s="134">
        <f>SUMPRODUCT(-(Diário!$E$5:$E$2005='Analítico Cp.'!$B85),-(Diário!$P$5:$P$2005=I$1),(Diário!$F$5:$F$2005))+SUMPRODUCT(-(Comprometidos!$D$5:$D$261='Analítico Cp.'!$B85),-(Comprometidos!$J$5:$J$261=I$1),(Comprometidos!$F$5:$F$261))</f>
        <v>0</v>
      </c>
      <c r="J85" s="134">
        <f>SUMPRODUCT(-(Diário!$E$5:$E$2005='Analítico Cp.'!$B85),-(Diário!$P$5:$P$2005=J$1),(Diário!$F$5:$F$2005))+SUMPRODUCT(-(Comprometidos!$D$5:$D$261='Analítico Cp.'!$B85),-(Comprometidos!$J$5:$J$261=J$1),(Comprometidos!$F$5:$F$261))</f>
        <v>0</v>
      </c>
      <c r="K85" s="134">
        <f>SUMPRODUCT(-(Diário!$E$5:$E$2005='Analítico Cp.'!$B85),-(Diário!$P$5:$P$2005=K$1),(Diário!$F$5:$F$2005))+SUMPRODUCT(-(Comprometidos!$D$5:$D$261='Analítico Cp.'!$B85),-(Comprometidos!$J$5:$J$261=K$1),(Comprometidos!$F$5:$F$261))</f>
        <v>0</v>
      </c>
      <c r="L85" s="134">
        <f>SUMPRODUCT(-(Diário!$E$5:$E$2005='Analítico Cp.'!$B85),-(Diário!$P$5:$P$2005=L$1),(Diário!$F$5:$F$2005))+SUMPRODUCT(-(Comprometidos!$D$5:$D$261='Analítico Cp.'!$B85),-(Comprometidos!$J$5:$J$261=L$1),(Comprometidos!$F$5:$F$261))</f>
        <v>0</v>
      </c>
      <c r="M85" s="134">
        <f>SUMPRODUCT(-(Diário!$E$5:$E$2005='Analítico Cp.'!$B85),-(Diário!$P$5:$P$2005=M$1),(Diário!$F$5:$F$2005))+SUMPRODUCT(-(Comprometidos!$D$5:$D$261='Analítico Cp.'!$B85),-(Comprometidos!$J$5:$J$261=M$1),(Comprometidos!$F$5:$F$261))</f>
        <v>0</v>
      </c>
      <c r="N85" s="134">
        <f>SUMPRODUCT(-(Diário!$E$5:$E$2005='Analítico Cp.'!$B85),-(Diário!$P$5:$P$2005=N$1),(Diário!$F$5:$F$2005))+SUMPRODUCT(-(Comprometidos!$D$5:$D$261='Analítico Cp.'!$B85),-(Comprometidos!$J$5:$J$261=N$1),(Comprometidos!$F$5:$F$261))</f>
        <v>0</v>
      </c>
      <c r="O85" s="135">
        <f t="shared" si="16"/>
        <v>0</v>
      </c>
      <c r="P85" s="136">
        <f t="shared" si="17"/>
        <v>0</v>
      </c>
    </row>
    <row r="86" spans="1:26" ht="23.25" customHeight="1" x14ac:dyDescent="0.2">
      <c r="A86" s="77" t="s">
        <v>218</v>
      </c>
      <c r="B86" s="84" t="s">
        <v>219</v>
      </c>
      <c r="C86" s="134">
        <f>SUMPRODUCT(-(Diário!$E$5:$E$2005='Analítico Cp.'!$B86),-(Diário!$P$5:$P$2005=C$1),(Diário!$F$5:$F$2005))+SUMPRODUCT(-(Comprometidos!$D$5:$D$261='Analítico Cp.'!$B86),-(Comprometidos!$J$5:$J$261=C$1),(Comprometidos!$F$5:$F$261))</f>
        <v>0</v>
      </c>
      <c r="D86" s="134">
        <f>SUMPRODUCT(-(Diário!$E$5:$E$2005='Analítico Cp.'!$B86),-(Diário!$P$5:$P$2005=D$1),(Diário!$F$5:$F$2005))+SUMPRODUCT(-(Comprometidos!$D$5:$D$261='Analítico Cp.'!$B86),-(Comprometidos!$J$5:$J$261=D$1),(Comprometidos!$F$5:$F$261))</f>
        <v>0</v>
      </c>
      <c r="E86" s="134">
        <f>SUMPRODUCT(-(Diário!$E$5:$E$2005='Analítico Cp.'!$B86),-(Diário!$P$5:$P$2005=E$1),(Diário!$F$5:$F$2005))+SUMPRODUCT(-(Comprometidos!$D$5:$D$261='Analítico Cp.'!$B86),-(Comprometidos!$J$5:$J$261=E$1),(Comprometidos!$F$5:$F$261))</f>
        <v>0</v>
      </c>
      <c r="F86" s="134">
        <f>SUMPRODUCT(-(Diário!$E$5:$E$2005='Analítico Cp.'!$B86),-(Diário!$P$5:$P$2005=F$1),(Diário!$F$5:$F$2005))+SUMPRODUCT(-(Comprometidos!$D$5:$D$261='Analítico Cp.'!$B86),-(Comprometidos!$J$5:$J$261=F$1),(Comprometidos!$F$5:$F$261))</f>
        <v>0</v>
      </c>
      <c r="G86" s="134">
        <f>SUMPRODUCT(-(Diário!$E$5:$E$2005='Analítico Cp.'!$B86),-(Diário!$P$5:$P$2005=G$1),(Diário!$F$5:$F$2005))+SUMPRODUCT(-(Comprometidos!$D$5:$D$261='Analítico Cp.'!$B86),-(Comprometidos!$J$5:$J$261=G$1),(Comprometidos!$F$5:$F$261))</f>
        <v>0</v>
      </c>
      <c r="H86" s="134">
        <f>SUMPRODUCT(-(Diário!$E$5:$E$2005='Analítico Cp.'!$B86),-(Diário!$P$5:$P$2005=H$1),(Diário!$F$5:$F$2005))+SUMPRODUCT(-(Comprometidos!$D$5:$D$261='Analítico Cp.'!$B86),-(Comprometidos!$J$5:$J$261=H$1),(Comprometidos!$F$5:$F$261))</f>
        <v>0</v>
      </c>
      <c r="I86" s="134">
        <f>SUMPRODUCT(-(Diário!$E$5:$E$2005='Analítico Cp.'!$B86),-(Diário!$P$5:$P$2005=I$1),(Diário!$F$5:$F$2005))+SUMPRODUCT(-(Comprometidos!$D$5:$D$261='Analítico Cp.'!$B86),-(Comprometidos!$J$5:$J$261=I$1),(Comprometidos!$F$5:$F$261))</f>
        <v>0</v>
      </c>
      <c r="J86" s="134">
        <f>SUMPRODUCT(-(Diário!$E$5:$E$2005='Analítico Cp.'!$B86),-(Diário!$P$5:$P$2005=J$1),(Diário!$F$5:$F$2005))+SUMPRODUCT(-(Comprometidos!$D$5:$D$261='Analítico Cp.'!$B86),-(Comprometidos!$J$5:$J$261=J$1),(Comprometidos!$F$5:$F$261))</f>
        <v>0</v>
      </c>
      <c r="K86" s="134">
        <f>SUMPRODUCT(-(Diário!$E$5:$E$2005='Analítico Cp.'!$B86),-(Diário!$P$5:$P$2005=K$1),(Diário!$F$5:$F$2005))+SUMPRODUCT(-(Comprometidos!$D$5:$D$261='Analítico Cp.'!$B86),-(Comprometidos!$J$5:$J$261=K$1),(Comprometidos!$F$5:$F$261))</f>
        <v>0</v>
      </c>
      <c r="L86" s="134">
        <f>SUMPRODUCT(-(Diário!$E$5:$E$2005='Analítico Cp.'!$B86),-(Diário!$P$5:$P$2005=L$1),(Diário!$F$5:$F$2005))+SUMPRODUCT(-(Comprometidos!$D$5:$D$261='Analítico Cp.'!$B86),-(Comprometidos!$J$5:$J$261=L$1),(Comprometidos!$F$5:$F$261))</f>
        <v>0</v>
      </c>
      <c r="M86" s="134">
        <f>SUMPRODUCT(-(Diário!$E$5:$E$2005='Analítico Cp.'!$B86),-(Diário!$P$5:$P$2005=M$1),(Diário!$F$5:$F$2005))+SUMPRODUCT(-(Comprometidos!$D$5:$D$261='Analítico Cp.'!$B86),-(Comprometidos!$J$5:$J$261=M$1),(Comprometidos!$F$5:$F$261))</f>
        <v>0</v>
      </c>
      <c r="N86" s="134">
        <f>SUMPRODUCT(-(Diário!$E$5:$E$2005='Analítico Cp.'!$B86),-(Diário!$P$5:$P$2005=N$1),(Diário!$F$5:$F$2005))+SUMPRODUCT(-(Comprometidos!$D$5:$D$261='Analítico Cp.'!$B86),-(Comprometidos!$J$5:$J$261=N$1),(Comprometidos!$F$5:$F$261))</f>
        <v>0</v>
      </c>
      <c r="O86" s="135">
        <f t="shared" si="16"/>
        <v>0</v>
      </c>
      <c r="P86" s="136">
        <f t="shared" si="17"/>
        <v>0</v>
      </c>
    </row>
    <row r="87" spans="1:26" ht="23.25" customHeight="1" x14ac:dyDescent="0.2">
      <c r="A87" s="77" t="s">
        <v>220</v>
      </c>
      <c r="B87" s="84" t="s">
        <v>221</v>
      </c>
      <c r="C87" s="134">
        <f>SUMPRODUCT(-(Diário!$E$5:$E$2005='Analítico Cp.'!$B87),-(Diário!$P$5:$P$2005=C$1),(Diário!$F$5:$F$2005))+SUMPRODUCT(-(Comprometidos!$D$5:$D$261='Analítico Cp.'!$B87),-(Comprometidos!$J$5:$J$261=C$1),(Comprometidos!$F$5:$F$261))</f>
        <v>0</v>
      </c>
      <c r="D87" s="134">
        <f>SUMPRODUCT(-(Diário!$E$5:$E$2005='Analítico Cp.'!$B87),-(Diário!$P$5:$P$2005=D$1),(Diário!$F$5:$F$2005))+SUMPRODUCT(-(Comprometidos!$D$5:$D$261='Analítico Cp.'!$B87),-(Comprometidos!$J$5:$J$261=D$1),(Comprometidos!$F$5:$F$261))</f>
        <v>0</v>
      </c>
      <c r="E87" s="134">
        <f>SUMPRODUCT(-(Diário!$E$5:$E$2005='Analítico Cp.'!$B87),-(Diário!$P$5:$P$2005=E$1),(Diário!$F$5:$F$2005))+SUMPRODUCT(-(Comprometidos!$D$5:$D$261='Analítico Cp.'!$B87),-(Comprometidos!$J$5:$J$261=E$1),(Comprometidos!$F$5:$F$261))</f>
        <v>0</v>
      </c>
      <c r="F87" s="134">
        <f>SUMPRODUCT(-(Diário!$E$5:$E$2005='Analítico Cp.'!$B87),-(Diário!$P$5:$P$2005=F$1),(Diário!$F$5:$F$2005))+SUMPRODUCT(-(Comprometidos!$D$5:$D$261='Analítico Cp.'!$B87),-(Comprometidos!$J$5:$J$261=F$1),(Comprometidos!$F$5:$F$261))</f>
        <v>0</v>
      </c>
      <c r="G87" s="134">
        <f>SUMPRODUCT(-(Diário!$E$5:$E$2005='Analítico Cp.'!$B87),-(Diário!$P$5:$P$2005=G$1),(Diário!$F$5:$F$2005))+SUMPRODUCT(-(Comprometidos!$D$5:$D$261='Analítico Cp.'!$B87),-(Comprometidos!$J$5:$J$261=G$1),(Comprometidos!$F$5:$F$261))</f>
        <v>0</v>
      </c>
      <c r="H87" s="134">
        <f>SUMPRODUCT(-(Diário!$E$5:$E$2005='Analítico Cp.'!$B87),-(Diário!$P$5:$P$2005=H$1),(Diário!$F$5:$F$2005))+SUMPRODUCT(-(Comprometidos!$D$5:$D$261='Analítico Cp.'!$B87),-(Comprometidos!$J$5:$J$261=H$1),(Comprometidos!$F$5:$F$261))</f>
        <v>0</v>
      </c>
      <c r="I87" s="134">
        <f>SUMPRODUCT(-(Diário!$E$5:$E$2005='Analítico Cp.'!$B87),-(Diário!$P$5:$P$2005=I$1),(Diário!$F$5:$F$2005))+SUMPRODUCT(-(Comprometidos!$D$5:$D$261='Analítico Cp.'!$B87),-(Comprometidos!$J$5:$J$261=I$1),(Comprometidos!$F$5:$F$261))</f>
        <v>0</v>
      </c>
      <c r="J87" s="134">
        <f>SUMPRODUCT(-(Diário!$E$5:$E$2005='Analítico Cp.'!$B87),-(Diário!$P$5:$P$2005=J$1),(Diário!$F$5:$F$2005))+SUMPRODUCT(-(Comprometidos!$D$5:$D$261='Analítico Cp.'!$B87),-(Comprometidos!$J$5:$J$261=J$1),(Comprometidos!$F$5:$F$261))</f>
        <v>0</v>
      </c>
      <c r="K87" s="134">
        <f>SUMPRODUCT(-(Diário!$E$5:$E$2005='Analítico Cp.'!$B87),-(Diário!$P$5:$P$2005=K$1),(Diário!$F$5:$F$2005))+SUMPRODUCT(-(Comprometidos!$D$5:$D$261='Analítico Cp.'!$B87),-(Comprometidos!$J$5:$J$261=K$1),(Comprometidos!$F$5:$F$261))</f>
        <v>0</v>
      </c>
      <c r="L87" s="134">
        <f>SUMPRODUCT(-(Diário!$E$5:$E$2005='Analítico Cp.'!$B87),-(Diário!$P$5:$P$2005=L$1),(Diário!$F$5:$F$2005))+SUMPRODUCT(-(Comprometidos!$D$5:$D$261='Analítico Cp.'!$B87),-(Comprometidos!$J$5:$J$261=L$1),(Comprometidos!$F$5:$F$261))</f>
        <v>0</v>
      </c>
      <c r="M87" s="134">
        <f>SUMPRODUCT(-(Diário!$E$5:$E$2005='Analítico Cp.'!$B87),-(Diário!$P$5:$P$2005=M$1),(Diário!$F$5:$F$2005))+SUMPRODUCT(-(Comprometidos!$D$5:$D$261='Analítico Cp.'!$B87),-(Comprometidos!$J$5:$J$261=M$1),(Comprometidos!$F$5:$F$261))</f>
        <v>0</v>
      </c>
      <c r="N87" s="134">
        <f>SUMPRODUCT(-(Diário!$E$5:$E$2005='Analítico Cp.'!$B87),-(Diário!$P$5:$P$2005=N$1),(Diário!$F$5:$F$2005))+SUMPRODUCT(-(Comprometidos!$D$5:$D$261='Analítico Cp.'!$B87),-(Comprometidos!$J$5:$J$261=N$1),(Comprometidos!$F$5:$F$261))</f>
        <v>0</v>
      </c>
      <c r="O87" s="135">
        <f t="shared" si="16"/>
        <v>0</v>
      </c>
      <c r="P87" s="136">
        <f t="shared" si="17"/>
        <v>0</v>
      </c>
    </row>
    <row r="88" spans="1:26" ht="23.25" customHeight="1" x14ac:dyDescent="0.2">
      <c r="A88" s="77" t="s">
        <v>222</v>
      </c>
      <c r="B88" s="84" t="s">
        <v>223</v>
      </c>
      <c r="C88" s="134">
        <f>SUMPRODUCT(-(Diário!$E$5:$E$2005='Analítico Cp.'!$B88),-(Diário!$P$5:$P$2005=C$1),(Diário!$F$5:$F$2005))+SUMPRODUCT(-(Comprometidos!$D$5:$D$261='Analítico Cp.'!$B88),-(Comprometidos!$J$5:$J$261=C$1),(Comprometidos!$F$5:$F$261))</f>
        <v>0</v>
      </c>
      <c r="D88" s="134">
        <f>SUMPRODUCT(-(Diário!$E$5:$E$2005='Analítico Cp.'!$B88),-(Diário!$P$5:$P$2005=D$1),(Diário!$F$5:$F$2005))+SUMPRODUCT(-(Comprometidos!$D$5:$D$261='Analítico Cp.'!$B88),-(Comprometidos!$J$5:$J$261=D$1),(Comprometidos!$F$5:$F$261))</f>
        <v>0</v>
      </c>
      <c r="E88" s="134">
        <f>SUMPRODUCT(-(Diário!$E$5:$E$2005='Analítico Cp.'!$B88),-(Diário!$P$5:$P$2005=E$1),(Diário!$F$5:$F$2005))+SUMPRODUCT(-(Comprometidos!$D$5:$D$261='Analítico Cp.'!$B88),-(Comprometidos!$J$5:$J$261=E$1),(Comprometidos!$F$5:$F$261))</f>
        <v>0</v>
      </c>
      <c r="F88" s="134">
        <f>SUMPRODUCT(-(Diário!$E$5:$E$2005='Analítico Cp.'!$B88),-(Diário!$P$5:$P$2005=F$1),(Diário!$F$5:$F$2005))+SUMPRODUCT(-(Comprometidos!$D$5:$D$261='Analítico Cp.'!$B88),-(Comprometidos!$J$5:$J$261=F$1),(Comprometidos!$F$5:$F$261))</f>
        <v>0</v>
      </c>
      <c r="G88" s="134">
        <f>SUMPRODUCT(-(Diário!$E$5:$E$2005='Analítico Cp.'!$B88),-(Diário!$P$5:$P$2005=G$1),(Diário!$F$5:$F$2005))+SUMPRODUCT(-(Comprometidos!$D$5:$D$261='Analítico Cp.'!$B88),-(Comprometidos!$J$5:$J$261=G$1),(Comprometidos!$F$5:$F$261))</f>
        <v>0</v>
      </c>
      <c r="H88" s="134">
        <f>SUMPRODUCT(-(Diário!$E$5:$E$2005='Analítico Cp.'!$B88),-(Diário!$P$5:$P$2005=H$1),(Diário!$F$5:$F$2005))+SUMPRODUCT(-(Comprometidos!$D$5:$D$261='Analítico Cp.'!$B88),-(Comprometidos!$J$5:$J$261=H$1),(Comprometidos!$F$5:$F$261))</f>
        <v>0</v>
      </c>
      <c r="I88" s="134">
        <f>SUMPRODUCT(-(Diário!$E$5:$E$2005='Analítico Cp.'!$B88),-(Diário!$P$5:$P$2005=I$1),(Diário!$F$5:$F$2005))+SUMPRODUCT(-(Comprometidos!$D$5:$D$261='Analítico Cp.'!$B88),-(Comprometidos!$J$5:$J$261=I$1),(Comprometidos!$F$5:$F$261))</f>
        <v>0</v>
      </c>
      <c r="J88" s="134">
        <f>SUMPRODUCT(-(Diário!$E$5:$E$2005='Analítico Cp.'!$B88),-(Diário!$P$5:$P$2005=J$1),(Diário!$F$5:$F$2005))+SUMPRODUCT(-(Comprometidos!$D$5:$D$261='Analítico Cp.'!$B88),-(Comprometidos!$J$5:$J$261=J$1),(Comprometidos!$F$5:$F$261))</f>
        <v>0</v>
      </c>
      <c r="K88" s="134">
        <f>SUMPRODUCT(-(Diário!$E$5:$E$2005='Analítico Cp.'!$B88),-(Diário!$P$5:$P$2005=K$1),(Diário!$F$5:$F$2005))+SUMPRODUCT(-(Comprometidos!$D$5:$D$261='Analítico Cp.'!$B88),-(Comprometidos!$J$5:$J$261=K$1),(Comprometidos!$F$5:$F$261))</f>
        <v>0</v>
      </c>
      <c r="L88" s="134">
        <f>SUMPRODUCT(-(Diário!$E$5:$E$2005='Analítico Cp.'!$B88),-(Diário!$P$5:$P$2005=L$1),(Diário!$F$5:$F$2005))+SUMPRODUCT(-(Comprometidos!$D$5:$D$261='Analítico Cp.'!$B88),-(Comprometidos!$J$5:$J$261=L$1),(Comprometidos!$F$5:$F$261))</f>
        <v>0</v>
      </c>
      <c r="M88" s="134">
        <f>SUMPRODUCT(-(Diário!$E$5:$E$2005='Analítico Cp.'!$B88),-(Diário!$P$5:$P$2005=M$1),(Diário!$F$5:$F$2005))+SUMPRODUCT(-(Comprometidos!$D$5:$D$261='Analítico Cp.'!$B88),-(Comprometidos!$J$5:$J$261=M$1),(Comprometidos!$F$5:$F$261))</f>
        <v>0</v>
      </c>
      <c r="N88" s="134">
        <f>SUMPRODUCT(-(Diário!$E$5:$E$2005='Analítico Cp.'!$B88),-(Diário!$P$5:$P$2005=N$1),(Diário!$F$5:$F$2005))+SUMPRODUCT(-(Comprometidos!$D$5:$D$261='Analítico Cp.'!$B88),-(Comprometidos!$J$5:$J$261=N$1),(Comprometidos!$F$5:$F$261))</f>
        <v>0</v>
      </c>
      <c r="O88" s="135">
        <f t="shared" si="16"/>
        <v>0</v>
      </c>
      <c r="P88" s="136">
        <f t="shared" si="17"/>
        <v>0</v>
      </c>
    </row>
    <row r="89" spans="1:26" ht="23.25" customHeight="1" x14ac:dyDescent="0.2">
      <c r="A89" s="77" t="s">
        <v>224</v>
      </c>
      <c r="B89" s="84" t="s">
        <v>225</v>
      </c>
      <c r="C89" s="134">
        <f>SUMPRODUCT(-(Diário!$E$5:$E$2005='Analítico Cp.'!$B89),-(Diário!$P$5:$P$2005=C$1),(Diário!$F$5:$F$2005))+SUMPRODUCT(-(Comprometidos!$D$5:$D$261='Analítico Cp.'!$B89),-(Comprometidos!$J$5:$J$261=C$1),(Comprometidos!$F$5:$F$261))</f>
        <v>0</v>
      </c>
      <c r="D89" s="134">
        <f>SUMPRODUCT(-(Diário!$E$5:$E$2005='Analítico Cp.'!$B89),-(Diário!$P$5:$P$2005=D$1),(Diário!$F$5:$F$2005))+SUMPRODUCT(-(Comprometidos!$D$5:$D$261='Analítico Cp.'!$B89),-(Comprometidos!$J$5:$J$261=D$1),(Comprometidos!$F$5:$F$261))</f>
        <v>0</v>
      </c>
      <c r="E89" s="134">
        <f>SUMPRODUCT(-(Diário!$E$5:$E$2005='Analítico Cp.'!$B89),-(Diário!$P$5:$P$2005=E$1),(Diário!$F$5:$F$2005))+SUMPRODUCT(-(Comprometidos!$D$5:$D$261='Analítico Cp.'!$B89),-(Comprometidos!$J$5:$J$261=E$1),(Comprometidos!$F$5:$F$261))</f>
        <v>0</v>
      </c>
      <c r="F89" s="134">
        <f>SUMPRODUCT(-(Diário!$E$5:$E$2005='Analítico Cp.'!$B89),-(Diário!$P$5:$P$2005=F$1),(Diário!$F$5:$F$2005))+SUMPRODUCT(-(Comprometidos!$D$5:$D$261='Analítico Cp.'!$B89),-(Comprometidos!$J$5:$J$261=F$1),(Comprometidos!$F$5:$F$261))</f>
        <v>0</v>
      </c>
      <c r="G89" s="134">
        <f>SUMPRODUCT(-(Diário!$E$5:$E$2005='Analítico Cp.'!$B89),-(Diário!$P$5:$P$2005=G$1),(Diário!$F$5:$F$2005))+SUMPRODUCT(-(Comprometidos!$D$5:$D$261='Analítico Cp.'!$B89),-(Comprometidos!$J$5:$J$261=G$1),(Comprometidos!$F$5:$F$261))</f>
        <v>0</v>
      </c>
      <c r="H89" s="134">
        <f>SUMPRODUCT(-(Diário!$E$5:$E$2005='Analítico Cp.'!$B89),-(Diário!$P$5:$P$2005=H$1),(Diário!$F$5:$F$2005))+SUMPRODUCT(-(Comprometidos!$D$5:$D$261='Analítico Cp.'!$B89),-(Comprometidos!$J$5:$J$261=H$1),(Comprometidos!$F$5:$F$261))</f>
        <v>0</v>
      </c>
      <c r="I89" s="134">
        <f>SUMPRODUCT(-(Diário!$E$5:$E$2005='Analítico Cp.'!$B89),-(Diário!$P$5:$P$2005=I$1),(Diário!$F$5:$F$2005))+SUMPRODUCT(-(Comprometidos!$D$5:$D$261='Analítico Cp.'!$B89),-(Comprometidos!$J$5:$J$261=I$1),(Comprometidos!$F$5:$F$261))</f>
        <v>0</v>
      </c>
      <c r="J89" s="134">
        <f>SUMPRODUCT(-(Diário!$E$5:$E$2005='Analítico Cp.'!$B89),-(Diário!$P$5:$P$2005=J$1),(Diário!$F$5:$F$2005))+SUMPRODUCT(-(Comprometidos!$D$5:$D$261='Analítico Cp.'!$B89),-(Comprometidos!$J$5:$J$261=J$1),(Comprometidos!$F$5:$F$261))</f>
        <v>0</v>
      </c>
      <c r="K89" s="134">
        <f>SUMPRODUCT(-(Diário!$E$5:$E$2005='Analítico Cp.'!$B89),-(Diário!$P$5:$P$2005=K$1),(Diário!$F$5:$F$2005))+SUMPRODUCT(-(Comprometidos!$D$5:$D$261='Analítico Cp.'!$B89),-(Comprometidos!$J$5:$J$261=K$1),(Comprometidos!$F$5:$F$261))</f>
        <v>0</v>
      </c>
      <c r="L89" s="134">
        <f>SUMPRODUCT(-(Diário!$E$5:$E$2005='Analítico Cp.'!$B89),-(Diário!$P$5:$P$2005=L$1),(Diário!$F$5:$F$2005))+SUMPRODUCT(-(Comprometidos!$D$5:$D$261='Analítico Cp.'!$B89),-(Comprometidos!$J$5:$J$261=L$1),(Comprometidos!$F$5:$F$261))</f>
        <v>0</v>
      </c>
      <c r="M89" s="134">
        <f>SUMPRODUCT(-(Diário!$E$5:$E$2005='Analítico Cp.'!$B89),-(Diário!$P$5:$P$2005=M$1),(Diário!$F$5:$F$2005))+SUMPRODUCT(-(Comprometidos!$D$5:$D$261='Analítico Cp.'!$B89),-(Comprometidos!$J$5:$J$261=M$1),(Comprometidos!$F$5:$F$261))</f>
        <v>0</v>
      </c>
      <c r="N89" s="134">
        <f>SUMPRODUCT(-(Diário!$E$5:$E$2005='Analítico Cp.'!$B89),-(Diário!$P$5:$P$2005=N$1),(Diário!$F$5:$F$2005))+SUMPRODUCT(-(Comprometidos!$D$5:$D$261='Analítico Cp.'!$B89),-(Comprometidos!$J$5:$J$261=N$1),(Comprometidos!$F$5:$F$261))</f>
        <v>0</v>
      </c>
      <c r="O89" s="135">
        <f t="shared" si="16"/>
        <v>0</v>
      </c>
      <c r="P89" s="136">
        <f t="shared" si="17"/>
        <v>0</v>
      </c>
    </row>
    <row r="90" spans="1:26" ht="23.25" customHeight="1" x14ac:dyDescent="0.2">
      <c r="A90" s="77" t="s">
        <v>226</v>
      </c>
      <c r="B90" s="84" t="s">
        <v>227</v>
      </c>
      <c r="C90" s="134">
        <f>SUMPRODUCT(-(Diário!$E$5:$E$2005='Analítico Cp.'!$B90),-(Diário!$P$5:$P$2005=C$1),(Diário!$F$5:$F$2005))+SUMPRODUCT(-(Comprometidos!$D$5:$D$261='Analítico Cp.'!$B90),-(Comprometidos!$J$5:$J$261=C$1),(Comprometidos!$F$5:$F$261))</f>
        <v>0</v>
      </c>
      <c r="D90" s="134">
        <f>SUMPRODUCT(-(Diário!$E$5:$E$2005='Analítico Cp.'!$B90),-(Diário!$P$5:$P$2005=D$1),(Diário!$F$5:$F$2005))+SUMPRODUCT(-(Comprometidos!$D$5:$D$261='Analítico Cp.'!$B90),-(Comprometidos!$J$5:$J$261=D$1),(Comprometidos!$F$5:$F$261))</f>
        <v>0</v>
      </c>
      <c r="E90" s="134">
        <f>SUMPRODUCT(-(Diário!$E$5:$E$2005='Analítico Cp.'!$B90),-(Diário!$P$5:$P$2005=E$1),(Diário!$F$5:$F$2005))+SUMPRODUCT(-(Comprometidos!$D$5:$D$261='Analítico Cp.'!$B90),-(Comprometidos!$J$5:$J$261=E$1),(Comprometidos!$F$5:$F$261))</f>
        <v>0</v>
      </c>
      <c r="F90" s="134">
        <f>SUMPRODUCT(-(Diário!$E$5:$E$2005='Analítico Cp.'!$B90),-(Diário!$P$5:$P$2005=F$1),(Diário!$F$5:$F$2005))+SUMPRODUCT(-(Comprometidos!$D$5:$D$261='Analítico Cp.'!$B90),-(Comprometidos!$J$5:$J$261=F$1),(Comprometidos!$F$5:$F$261))</f>
        <v>0</v>
      </c>
      <c r="G90" s="134">
        <f>SUMPRODUCT(-(Diário!$E$5:$E$2005='Analítico Cp.'!$B90),-(Diário!$P$5:$P$2005=G$1),(Diário!$F$5:$F$2005))+SUMPRODUCT(-(Comprometidos!$D$5:$D$261='Analítico Cp.'!$B90),-(Comprometidos!$J$5:$J$261=G$1),(Comprometidos!$F$5:$F$261))</f>
        <v>0</v>
      </c>
      <c r="H90" s="134">
        <f>SUMPRODUCT(-(Diário!$E$5:$E$2005='Analítico Cp.'!$B90),-(Diário!$P$5:$P$2005=H$1),(Diário!$F$5:$F$2005))+SUMPRODUCT(-(Comprometidos!$D$5:$D$261='Analítico Cp.'!$B90),-(Comprometidos!$J$5:$J$261=H$1),(Comprometidos!$F$5:$F$261))</f>
        <v>0</v>
      </c>
      <c r="I90" s="134">
        <f>SUMPRODUCT(-(Diário!$E$5:$E$2005='Analítico Cp.'!$B90),-(Diário!$P$5:$P$2005=I$1),(Diário!$F$5:$F$2005))+SUMPRODUCT(-(Comprometidos!$D$5:$D$261='Analítico Cp.'!$B90),-(Comprometidos!$J$5:$J$261=I$1),(Comprometidos!$F$5:$F$261))</f>
        <v>0</v>
      </c>
      <c r="J90" s="134">
        <f>SUMPRODUCT(-(Diário!$E$5:$E$2005='Analítico Cp.'!$B90),-(Diário!$P$5:$P$2005=J$1),(Diário!$F$5:$F$2005))+SUMPRODUCT(-(Comprometidos!$D$5:$D$261='Analítico Cp.'!$B90),-(Comprometidos!$J$5:$J$261=J$1),(Comprometidos!$F$5:$F$261))</f>
        <v>0</v>
      </c>
      <c r="K90" s="134">
        <f>SUMPRODUCT(-(Diário!$E$5:$E$2005='Analítico Cp.'!$B90),-(Diário!$P$5:$P$2005=K$1),(Diário!$F$5:$F$2005))+SUMPRODUCT(-(Comprometidos!$D$5:$D$261='Analítico Cp.'!$B90),-(Comprometidos!$J$5:$J$261=K$1),(Comprometidos!$F$5:$F$261))</f>
        <v>0</v>
      </c>
      <c r="L90" s="134">
        <f>SUMPRODUCT(-(Diário!$E$5:$E$2005='Analítico Cp.'!$B90),-(Diário!$P$5:$P$2005=L$1),(Diário!$F$5:$F$2005))+SUMPRODUCT(-(Comprometidos!$D$5:$D$261='Analítico Cp.'!$B90),-(Comprometidos!$J$5:$J$261=L$1),(Comprometidos!$F$5:$F$261))</f>
        <v>0</v>
      </c>
      <c r="M90" s="134">
        <f>SUMPRODUCT(-(Diário!$E$5:$E$2005='Analítico Cp.'!$B90),-(Diário!$P$5:$P$2005=M$1),(Diário!$F$5:$F$2005))+SUMPRODUCT(-(Comprometidos!$D$5:$D$261='Analítico Cp.'!$B90),-(Comprometidos!$J$5:$J$261=M$1),(Comprometidos!$F$5:$F$261))</f>
        <v>0</v>
      </c>
      <c r="N90" s="134">
        <f>SUMPRODUCT(-(Diário!$E$5:$E$2005='Analítico Cp.'!$B90),-(Diário!$P$5:$P$2005=N$1),(Diário!$F$5:$F$2005))+SUMPRODUCT(-(Comprometidos!$D$5:$D$261='Analítico Cp.'!$B90),-(Comprometidos!$J$5:$J$261=N$1),(Comprometidos!$F$5:$F$261))</f>
        <v>0</v>
      </c>
      <c r="O90" s="135">
        <f t="shared" si="16"/>
        <v>0</v>
      </c>
      <c r="P90" s="136">
        <f t="shared" si="17"/>
        <v>0</v>
      </c>
    </row>
    <row r="91" spans="1:26" ht="23.25" customHeight="1" x14ac:dyDescent="0.2">
      <c r="A91" s="77" t="s">
        <v>228</v>
      </c>
      <c r="B91" s="84" t="s">
        <v>229</v>
      </c>
      <c r="C91" s="134">
        <f>SUMPRODUCT(-(Diário!$E$5:$E$2005='Analítico Cp.'!$B91),-(Diário!$P$5:$P$2005=C$1),(Diário!$F$5:$F$2005))+SUMPRODUCT(-(Comprometidos!$D$5:$D$261='Analítico Cp.'!$B91),-(Comprometidos!$J$5:$J$261=C$1),(Comprometidos!$F$5:$F$261))</f>
        <v>0</v>
      </c>
      <c r="D91" s="134">
        <f>SUMPRODUCT(-(Diário!$E$5:$E$2005='Analítico Cp.'!$B91),-(Diário!$P$5:$P$2005=D$1),(Diário!$F$5:$F$2005))+SUMPRODUCT(-(Comprometidos!$D$5:$D$261='Analítico Cp.'!$B91),-(Comprometidos!$J$5:$J$261=D$1),(Comprometidos!$F$5:$F$261))</f>
        <v>0</v>
      </c>
      <c r="E91" s="134">
        <f>SUMPRODUCT(-(Diário!$E$5:$E$2005='Analítico Cp.'!$B91),-(Diário!$P$5:$P$2005=E$1),(Diário!$F$5:$F$2005))+SUMPRODUCT(-(Comprometidos!$D$5:$D$261='Analítico Cp.'!$B91),-(Comprometidos!$J$5:$J$261=E$1),(Comprometidos!$F$5:$F$261))</f>
        <v>0</v>
      </c>
      <c r="F91" s="134">
        <f>SUMPRODUCT(-(Diário!$E$5:$E$2005='Analítico Cp.'!$B91),-(Diário!$P$5:$P$2005=F$1),(Diário!$F$5:$F$2005))+SUMPRODUCT(-(Comprometidos!$D$5:$D$261='Analítico Cp.'!$B91),-(Comprometidos!$J$5:$J$261=F$1),(Comprometidos!$F$5:$F$261))</f>
        <v>0</v>
      </c>
      <c r="G91" s="134">
        <f>SUMPRODUCT(-(Diário!$E$5:$E$2005='Analítico Cp.'!$B91),-(Diário!$P$5:$P$2005=G$1),(Diário!$F$5:$F$2005))+SUMPRODUCT(-(Comprometidos!$D$5:$D$261='Analítico Cp.'!$B91),-(Comprometidos!$J$5:$J$261=G$1),(Comprometidos!$F$5:$F$261))</f>
        <v>0</v>
      </c>
      <c r="H91" s="134">
        <f>SUMPRODUCT(-(Diário!$E$5:$E$2005='Analítico Cp.'!$B91),-(Diário!$P$5:$P$2005=H$1),(Diário!$F$5:$F$2005))+SUMPRODUCT(-(Comprometidos!$D$5:$D$261='Analítico Cp.'!$B91),-(Comprometidos!$J$5:$J$261=H$1),(Comprometidos!$F$5:$F$261))</f>
        <v>0</v>
      </c>
      <c r="I91" s="134">
        <f>SUMPRODUCT(-(Diário!$E$5:$E$2005='Analítico Cp.'!$B91),-(Diário!$P$5:$P$2005=I$1),(Diário!$F$5:$F$2005))+SUMPRODUCT(-(Comprometidos!$D$5:$D$261='Analítico Cp.'!$B91),-(Comprometidos!$J$5:$J$261=I$1),(Comprometidos!$F$5:$F$261))</f>
        <v>0</v>
      </c>
      <c r="J91" s="134">
        <f>SUMPRODUCT(-(Diário!$E$5:$E$2005='Analítico Cp.'!$B91),-(Diário!$P$5:$P$2005=J$1),(Diário!$F$5:$F$2005))+SUMPRODUCT(-(Comprometidos!$D$5:$D$261='Analítico Cp.'!$B91),-(Comprometidos!$J$5:$J$261=J$1),(Comprometidos!$F$5:$F$261))</f>
        <v>0</v>
      </c>
      <c r="K91" s="134">
        <f>SUMPRODUCT(-(Diário!$E$5:$E$2005='Analítico Cp.'!$B91),-(Diário!$P$5:$P$2005=K$1),(Diário!$F$5:$F$2005))+SUMPRODUCT(-(Comprometidos!$D$5:$D$261='Analítico Cp.'!$B91),-(Comprometidos!$J$5:$J$261=K$1),(Comprometidos!$F$5:$F$261))</f>
        <v>0</v>
      </c>
      <c r="L91" s="134">
        <f>SUMPRODUCT(-(Diário!$E$5:$E$2005='Analítico Cp.'!$B91),-(Diário!$P$5:$P$2005=L$1),(Diário!$F$5:$F$2005))+SUMPRODUCT(-(Comprometidos!$D$5:$D$261='Analítico Cp.'!$B91),-(Comprometidos!$J$5:$J$261=L$1),(Comprometidos!$F$5:$F$261))</f>
        <v>0</v>
      </c>
      <c r="M91" s="134">
        <f>SUMPRODUCT(-(Diário!$E$5:$E$2005='Analítico Cp.'!$B91),-(Diário!$P$5:$P$2005=M$1),(Diário!$F$5:$F$2005))+SUMPRODUCT(-(Comprometidos!$D$5:$D$261='Analítico Cp.'!$B91),-(Comprometidos!$J$5:$J$261=M$1),(Comprometidos!$F$5:$F$261))</f>
        <v>0</v>
      </c>
      <c r="N91" s="134">
        <f>SUMPRODUCT(-(Diário!$E$5:$E$2005='Analítico Cp.'!$B91),-(Diário!$P$5:$P$2005=N$1),(Diário!$F$5:$F$2005))+SUMPRODUCT(-(Comprometidos!$D$5:$D$261='Analítico Cp.'!$B91),-(Comprometidos!$J$5:$J$261=N$1),(Comprometidos!$F$5:$F$261))</f>
        <v>0</v>
      </c>
      <c r="O91" s="135">
        <f t="shared" si="16"/>
        <v>0</v>
      </c>
      <c r="P91" s="136">
        <f t="shared" si="17"/>
        <v>0</v>
      </c>
    </row>
    <row r="92" spans="1:26" ht="23.25" customHeight="1" x14ac:dyDescent="0.2">
      <c r="A92" s="77" t="s">
        <v>230</v>
      </c>
      <c r="B92" s="84" t="s">
        <v>231</v>
      </c>
      <c r="C92" s="134">
        <f>SUMPRODUCT(-(Diário!$E$5:$E$2005='Analítico Cp.'!$B92),-(Diário!$P$5:$P$2005=C$1),(Diário!$F$5:$F$2005))+SUMPRODUCT(-(Comprometidos!$D$5:$D$261='Analítico Cp.'!$B92),-(Comprometidos!$J$5:$J$261=C$1),(Comprometidos!$F$5:$F$261))</f>
        <v>0</v>
      </c>
      <c r="D92" s="134">
        <f>SUMPRODUCT(-(Diário!$E$5:$E$2005='Analítico Cp.'!$B92),-(Diário!$P$5:$P$2005=D$1),(Diário!$F$5:$F$2005))+SUMPRODUCT(-(Comprometidos!$D$5:$D$261='Analítico Cp.'!$B92),-(Comprometidos!$J$5:$J$261=D$1),(Comprometidos!$F$5:$F$261))</f>
        <v>0</v>
      </c>
      <c r="E92" s="134">
        <f>SUMPRODUCT(-(Diário!$E$5:$E$2005='Analítico Cp.'!$B92),-(Diário!$P$5:$P$2005=E$1),(Diário!$F$5:$F$2005))+SUMPRODUCT(-(Comprometidos!$D$5:$D$261='Analítico Cp.'!$B92),-(Comprometidos!$J$5:$J$261=E$1),(Comprometidos!$F$5:$F$261))</f>
        <v>0</v>
      </c>
      <c r="F92" s="134">
        <f>SUMPRODUCT(-(Diário!$E$5:$E$2005='Analítico Cp.'!$B92),-(Diário!$P$5:$P$2005=F$1),(Diário!$F$5:$F$2005))+SUMPRODUCT(-(Comprometidos!$D$5:$D$261='Analítico Cp.'!$B92),-(Comprometidos!$J$5:$J$261=F$1),(Comprometidos!$F$5:$F$261))</f>
        <v>0</v>
      </c>
      <c r="G92" s="134">
        <f>SUMPRODUCT(-(Diário!$E$5:$E$2005='Analítico Cp.'!$B92),-(Diário!$P$5:$P$2005=G$1),(Diário!$F$5:$F$2005))+SUMPRODUCT(-(Comprometidos!$D$5:$D$261='Analítico Cp.'!$B92),-(Comprometidos!$J$5:$J$261=G$1),(Comprometidos!$F$5:$F$261))</f>
        <v>0</v>
      </c>
      <c r="H92" s="134">
        <f>SUMPRODUCT(-(Diário!$E$5:$E$2005='Analítico Cp.'!$B92),-(Diário!$P$5:$P$2005=H$1),(Diário!$F$5:$F$2005))+SUMPRODUCT(-(Comprometidos!$D$5:$D$261='Analítico Cp.'!$B92),-(Comprometidos!$J$5:$J$261=H$1),(Comprometidos!$F$5:$F$261))</f>
        <v>0</v>
      </c>
      <c r="I92" s="134">
        <f>SUMPRODUCT(-(Diário!$E$5:$E$2005='Analítico Cp.'!$B92),-(Diário!$P$5:$P$2005=I$1),(Diário!$F$5:$F$2005))+SUMPRODUCT(-(Comprometidos!$D$5:$D$261='Analítico Cp.'!$B92),-(Comprometidos!$J$5:$J$261=I$1),(Comprometidos!$F$5:$F$261))</f>
        <v>0</v>
      </c>
      <c r="J92" s="134">
        <f>SUMPRODUCT(-(Diário!$E$5:$E$2005='Analítico Cp.'!$B92),-(Diário!$P$5:$P$2005=J$1),(Diário!$F$5:$F$2005))+SUMPRODUCT(-(Comprometidos!$D$5:$D$261='Analítico Cp.'!$B92),-(Comprometidos!$J$5:$J$261=J$1),(Comprometidos!$F$5:$F$261))</f>
        <v>0</v>
      </c>
      <c r="K92" s="134">
        <f>SUMPRODUCT(-(Diário!$E$5:$E$2005='Analítico Cp.'!$B92),-(Diário!$P$5:$P$2005=K$1),(Diário!$F$5:$F$2005))+SUMPRODUCT(-(Comprometidos!$D$5:$D$261='Analítico Cp.'!$B92),-(Comprometidos!$J$5:$J$261=K$1),(Comprometidos!$F$5:$F$261))</f>
        <v>0</v>
      </c>
      <c r="L92" s="134">
        <f>SUMPRODUCT(-(Diário!$E$5:$E$2005='Analítico Cp.'!$B92),-(Diário!$P$5:$P$2005=L$1),(Diário!$F$5:$F$2005))+SUMPRODUCT(-(Comprometidos!$D$5:$D$261='Analítico Cp.'!$B92),-(Comprometidos!$J$5:$J$261=L$1),(Comprometidos!$F$5:$F$261))</f>
        <v>0</v>
      </c>
      <c r="M92" s="134">
        <f>SUMPRODUCT(-(Diário!$E$5:$E$2005='Analítico Cp.'!$B92),-(Diário!$P$5:$P$2005=M$1),(Diário!$F$5:$F$2005))+SUMPRODUCT(-(Comprometidos!$D$5:$D$261='Analítico Cp.'!$B92),-(Comprometidos!$J$5:$J$261=M$1),(Comprometidos!$F$5:$F$261))</f>
        <v>0</v>
      </c>
      <c r="N92" s="134">
        <f>SUMPRODUCT(-(Diário!$E$5:$E$2005='Analítico Cp.'!$B92),-(Diário!$P$5:$P$2005=N$1),(Diário!$F$5:$F$2005))+SUMPRODUCT(-(Comprometidos!$D$5:$D$261='Analítico Cp.'!$B92),-(Comprometidos!$J$5:$J$261=N$1),(Comprometidos!$F$5:$F$261))</f>
        <v>0</v>
      </c>
      <c r="O92" s="135">
        <f t="shared" si="16"/>
        <v>0</v>
      </c>
      <c r="P92" s="136">
        <f t="shared" si="17"/>
        <v>0</v>
      </c>
    </row>
    <row r="93" spans="1:26" ht="23.25" customHeight="1" x14ac:dyDescent="0.2">
      <c r="A93" s="77" t="s">
        <v>232</v>
      </c>
      <c r="B93" s="84" t="s">
        <v>233</v>
      </c>
      <c r="C93" s="134">
        <f>SUMPRODUCT(-(Diário!$E$5:$E$2005='Analítico Cp.'!$B93),-(Diário!$P$5:$P$2005=C$1),(Diário!$F$5:$F$2005))+SUMPRODUCT(-(Comprometidos!$D$5:$D$261='Analítico Cp.'!$B93),-(Comprometidos!$J$5:$J$261=C$1),(Comprometidos!$F$5:$F$261))</f>
        <v>0</v>
      </c>
      <c r="D93" s="134">
        <f>SUMPRODUCT(-(Diário!$E$5:$E$2005='Analítico Cp.'!$B93),-(Diário!$P$5:$P$2005=D$1),(Diário!$F$5:$F$2005))+SUMPRODUCT(-(Comprometidos!$D$5:$D$261='Analítico Cp.'!$B93),-(Comprometidos!$J$5:$J$261=D$1),(Comprometidos!$F$5:$F$261))</f>
        <v>0</v>
      </c>
      <c r="E93" s="134">
        <f>SUMPRODUCT(-(Diário!$E$5:$E$2005='Analítico Cp.'!$B93),-(Diário!$P$5:$P$2005=E$1),(Diário!$F$5:$F$2005))+SUMPRODUCT(-(Comprometidos!$D$5:$D$261='Analítico Cp.'!$B93),-(Comprometidos!$J$5:$J$261=E$1),(Comprometidos!$F$5:$F$261))</f>
        <v>0</v>
      </c>
      <c r="F93" s="134">
        <f>SUMPRODUCT(-(Diário!$E$5:$E$2005='Analítico Cp.'!$B93),-(Diário!$P$5:$P$2005=F$1),(Diário!$F$5:$F$2005))+SUMPRODUCT(-(Comprometidos!$D$5:$D$261='Analítico Cp.'!$B93),-(Comprometidos!$J$5:$J$261=F$1),(Comprometidos!$F$5:$F$261))</f>
        <v>0</v>
      </c>
      <c r="G93" s="134">
        <f>SUMPRODUCT(-(Diário!$E$5:$E$2005='Analítico Cp.'!$B93),-(Diário!$P$5:$P$2005=G$1),(Diário!$F$5:$F$2005))+SUMPRODUCT(-(Comprometidos!$D$5:$D$261='Analítico Cp.'!$B93),-(Comprometidos!$J$5:$J$261=G$1),(Comprometidos!$F$5:$F$261))</f>
        <v>0</v>
      </c>
      <c r="H93" s="134">
        <f>SUMPRODUCT(-(Diário!$E$5:$E$2005='Analítico Cp.'!$B93),-(Diário!$P$5:$P$2005=H$1),(Diário!$F$5:$F$2005))+SUMPRODUCT(-(Comprometidos!$D$5:$D$261='Analítico Cp.'!$B93),-(Comprometidos!$J$5:$J$261=H$1),(Comprometidos!$F$5:$F$261))</f>
        <v>0</v>
      </c>
      <c r="I93" s="134">
        <f>SUMPRODUCT(-(Diário!$E$5:$E$2005='Analítico Cp.'!$B93),-(Diário!$P$5:$P$2005=I$1),(Diário!$F$5:$F$2005))+SUMPRODUCT(-(Comprometidos!$D$5:$D$261='Analítico Cp.'!$B93),-(Comprometidos!$J$5:$J$261=I$1),(Comprometidos!$F$5:$F$261))</f>
        <v>0</v>
      </c>
      <c r="J93" s="134">
        <f>SUMPRODUCT(-(Diário!$E$5:$E$2005='Analítico Cp.'!$B93),-(Diário!$P$5:$P$2005=J$1),(Diário!$F$5:$F$2005))+SUMPRODUCT(-(Comprometidos!$D$5:$D$261='Analítico Cp.'!$B93),-(Comprometidos!$J$5:$J$261=J$1),(Comprometidos!$F$5:$F$261))</f>
        <v>0</v>
      </c>
      <c r="K93" s="134">
        <f>SUMPRODUCT(-(Diário!$E$5:$E$2005='Analítico Cp.'!$B93),-(Diário!$P$5:$P$2005=K$1),(Diário!$F$5:$F$2005))+SUMPRODUCT(-(Comprometidos!$D$5:$D$261='Analítico Cp.'!$B93),-(Comprometidos!$J$5:$J$261=K$1),(Comprometidos!$F$5:$F$261))</f>
        <v>0</v>
      </c>
      <c r="L93" s="134">
        <f>SUMPRODUCT(-(Diário!$E$5:$E$2005='Analítico Cp.'!$B93),-(Diário!$P$5:$P$2005=L$1),(Diário!$F$5:$F$2005))+SUMPRODUCT(-(Comprometidos!$D$5:$D$261='Analítico Cp.'!$B93),-(Comprometidos!$J$5:$J$261=L$1),(Comprometidos!$F$5:$F$261))</f>
        <v>0</v>
      </c>
      <c r="M93" s="134">
        <f>SUMPRODUCT(-(Diário!$E$5:$E$2005='Analítico Cp.'!$B93),-(Diário!$P$5:$P$2005=M$1),(Diário!$F$5:$F$2005))+SUMPRODUCT(-(Comprometidos!$D$5:$D$261='Analítico Cp.'!$B93),-(Comprometidos!$J$5:$J$261=M$1),(Comprometidos!$F$5:$F$261))</f>
        <v>0</v>
      </c>
      <c r="N93" s="134">
        <f>SUMPRODUCT(-(Diário!$E$5:$E$2005='Analítico Cp.'!$B93),-(Diário!$P$5:$P$2005=N$1),(Diário!$F$5:$F$2005))+SUMPRODUCT(-(Comprometidos!$D$5:$D$261='Analítico Cp.'!$B93),-(Comprometidos!$J$5:$J$261=N$1),(Comprometidos!$F$5:$F$261))</f>
        <v>0</v>
      </c>
      <c r="O93" s="135">
        <f t="shared" si="16"/>
        <v>0</v>
      </c>
      <c r="P93" s="136">
        <f t="shared" si="17"/>
        <v>0</v>
      </c>
    </row>
    <row r="94" spans="1:26" ht="23.25" customHeight="1" x14ac:dyDescent="0.2">
      <c r="A94" s="77" t="s">
        <v>234</v>
      </c>
      <c r="B94" s="84" t="s">
        <v>235</v>
      </c>
      <c r="C94" s="134">
        <f>SUMPRODUCT(-(Diário!$E$5:$E$2005='Analítico Cp.'!$B94),-(Diário!$P$5:$P$2005=C$1),(Diário!$F$5:$F$2005))+SUMPRODUCT(-(Comprometidos!$D$5:$D$261='Analítico Cp.'!$B94),-(Comprometidos!$J$5:$J$261=C$1),(Comprometidos!$F$5:$F$261))</f>
        <v>0</v>
      </c>
      <c r="D94" s="134">
        <f>SUMPRODUCT(-(Diário!$E$5:$E$2005='Analítico Cp.'!$B94),-(Diário!$P$5:$P$2005=D$1),(Diário!$F$5:$F$2005))+SUMPRODUCT(-(Comprometidos!$D$5:$D$261='Analítico Cp.'!$B94),-(Comprometidos!$J$5:$J$261=D$1),(Comprometidos!$F$5:$F$261))</f>
        <v>0</v>
      </c>
      <c r="E94" s="134">
        <f>SUMPRODUCT(-(Diário!$E$5:$E$2005='Analítico Cp.'!$B94),-(Diário!$P$5:$P$2005=E$1),(Diário!$F$5:$F$2005))+SUMPRODUCT(-(Comprometidos!$D$5:$D$261='Analítico Cp.'!$B94),-(Comprometidos!$J$5:$J$261=E$1),(Comprometidos!$F$5:$F$261))</f>
        <v>0</v>
      </c>
      <c r="F94" s="134">
        <f>SUMPRODUCT(-(Diário!$E$5:$E$2005='Analítico Cp.'!$B94),-(Diário!$P$5:$P$2005=F$1),(Diário!$F$5:$F$2005))+SUMPRODUCT(-(Comprometidos!$D$5:$D$261='Analítico Cp.'!$B94),-(Comprometidos!$J$5:$J$261=F$1),(Comprometidos!$F$5:$F$261))</f>
        <v>0</v>
      </c>
      <c r="G94" s="134">
        <f>SUMPRODUCT(-(Diário!$E$5:$E$2005='Analítico Cp.'!$B94),-(Diário!$P$5:$P$2005=G$1),(Diário!$F$5:$F$2005))+SUMPRODUCT(-(Comprometidos!$D$5:$D$261='Analítico Cp.'!$B94),-(Comprometidos!$J$5:$J$261=G$1),(Comprometidos!$F$5:$F$261))</f>
        <v>0</v>
      </c>
      <c r="H94" s="134">
        <f>SUMPRODUCT(-(Diário!$E$5:$E$2005='Analítico Cp.'!$B94),-(Diário!$P$5:$P$2005=H$1),(Diário!$F$5:$F$2005))+SUMPRODUCT(-(Comprometidos!$D$5:$D$261='Analítico Cp.'!$B94),-(Comprometidos!$J$5:$J$261=H$1),(Comprometidos!$F$5:$F$261))</f>
        <v>0</v>
      </c>
      <c r="I94" s="134">
        <f>SUMPRODUCT(-(Diário!$E$5:$E$2005='Analítico Cp.'!$B94),-(Diário!$P$5:$P$2005=I$1),(Diário!$F$5:$F$2005))+SUMPRODUCT(-(Comprometidos!$D$5:$D$261='Analítico Cp.'!$B94),-(Comprometidos!$J$5:$J$261=I$1),(Comprometidos!$F$5:$F$261))</f>
        <v>0</v>
      </c>
      <c r="J94" s="134">
        <f>SUMPRODUCT(-(Diário!$E$5:$E$2005='Analítico Cp.'!$B94),-(Diário!$P$5:$P$2005=J$1),(Diário!$F$5:$F$2005))+SUMPRODUCT(-(Comprometidos!$D$5:$D$261='Analítico Cp.'!$B94),-(Comprometidos!$J$5:$J$261=J$1),(Comprometidos!$F$5:$F$261))</f>
        <v>0</v>
      </c>
      <c r="K94" s="134">
        <f>SUMPRODUCT(-(Diário!$E$5:$E$2005='Analítico Cp.'!$B94),-(Diário!$P$5:$P$2005=K$1),(Diário!$F$5:$F$2005))+SUMPRODUCT(-(Comprometidos!$D$5:$D$261='Analítico Cp.'!$B94),-(Comprometidos!$J$5:$J$261=K$1),(Comprometidos!$F$5:$F$261))</f>
        <v>0</v>
      </c>
      <c r="L94" s="134">
        <f>SUMPRODUCT(-(Diário!$E$5:$E$2005='Analítico Cp.'!$B94),-(Diário!$P$5:$P$2005=L$1),(Diário!$F$5:$F$2005))+SUMPRODUCT(-(Comprometidos!$D$5:$D$261='Analítico Cp.'!$B94),-(Comprometidos!$J$5:$J$261=L$1),(Comprometidos!$F$5:$F$261))</f>
        <v>0</v>
      </c>
      <c r="M94" s="134">
        <f>SUMPRODUCT(-(Diário!$E$5:$E$2005='Analítico Cp.'!$B94),-(Diário!$P$5:$P$2005=M$1),(Diário!$F$5:$F$2005))+SUMPRODUCT(-(Comprometidos!$D$5:$D$261='Analítico Cp.'!$B94),-(Comprometidos!$J$5:$J$261=M$1),(Comprometidos!$F$5:$F$261))</f>
        <v>0</v>
      </c>
      <c r="N94" s="134">
        <f>SUMPRODUCT(-(Diário!$E$5:$E$2005='Analítico Cp.'!$B94),-(Diário!$P$5:$P$2005=N$1),(Diário!$F$5:$F$2005))+SUMPRODUCT(-(Comprometidos!$D$5:$D$261='Analítico Cp.'!$B94),-(Comprometidos!$J$5:$J$261=N$1),(Comprometidos!$F$5:$F$261))</f>
        <v>0</v>
      </c>
      <c r="O94" s="135">
        <f t="shared" si="16"/>
        <v>0</v>
      </c>
      <c r="P94" s="136">
        <f t="shared" si="17"/>
        <v>0</v>
      </c>
    </row>
    <row r="95" spans="1:26" ht="23.25" customHeight="1" x14ac:dyDescent="0.2">
      <c r="A95" s="77" t="s">
        <v>236</v>
      </c>
      <c r="B95" s="84" t="s">
        <v>237</v>
      </c>
      <c r="C95" s="134">
        <f>SUMPRODUCT(-(Diário!$E$5:$E$2005='Analítico Cp.'!$B95),-(Diário!$P$5:$P$2005=C$1),(Diário!$F$5:$F$2005))+SUMPRODUCT(-(Comprometidos!$D$5:$D$261='Analítico Cp.'!$B95),-(Comprometidos!$J$5:$J$261=C$1),(Comprometidos!$F$5:$F$261))</f>
        <v>0</v>
      </c>
      <c r="D95" s="134">
        <f>SUMPRODUCT(-(Diário!$E$5:$E$2005='Analítico Cp.'!$B95),-(Diário!$P$5:$P$2005=D$1),(Diário!$F$5:$F$2005))+SUMPRODUCT(-(Comprometidos!$D$5:$D$261='Analítico Cp.'!$B95),-(Comprometidos!$J$5:$J$261=D$1),(Comprometidos!$F$5:$F$261))</f>
        <v>0</v>
      </c>
      <c r="E95" s="134">
        <f>SUMPRODUCT(-(Diário!$E$5:$E$2005='Analítico Cp.'!$B95),-(Diário!$P$5:$P$2005=E$1),(Diário!$F$5:$F$2005))+SUMPRODUCT(-(Comprometidos!$D$5:$D$261='Analítico Cp.'!$B95),-(Comprometidos!$J$5:$J$261=E$1),(Comprometidos!$F$5:$F$261))</f>
        <v>0</v>
      </c>
      <c r="F95" s="134">
        <f>SUMPRODUCT(-(Diário!$E$5:$E$2005='Analítico Cp.'!$B95),-(Diário!$P$5:$P$2005=F$1),(Diário!$F$5:$F$2005))+SUMPRODUCT(-(Comprometidos!$D$5:$D$261='Analítico Cp.'!$B95),-(Comprometidos!$J$5:$J$261=F$1),(Comprometidos!$F$5:$F$261))</f>
        <v>0</v>
      </c>
      <c r="G95" s="134">
        <f>SUMPRODUCT(-(Diário!$E$5:$E$2005='Analítico Cp.'!$B95),-(Diário!$P$5:$P$2005=G$1),(Diário!$F$5:$F$2005))+SUMPRODUCT(-(Comprometidos!$D$5:$D$261='Analítico Cp.'!$B95),-(Comprometidos!$J$5:$J$261=G$1),(Comprometidos!$F$5:$F$261))</f>
        <v>0</v>
      </c>
      <c r="H95" s="134">
        <f>SUMPRODUCT(-(Diário!$E$5:$E$2005='Analítico Cp.'!$B95),-(Diário!$P$5:$P$2005=H$1),(Diário!$F$5:$F$2005))+SUMPRODUCT(-(Comprometidos!$D$5:$D$261='Analítico Cp.'!$B95),-(Comprometidos!$J$5:$J$261=H$1),(Comprometidos!$F$5:$F$261))</f>
        <v>0</v>
      </c>
      <c r="I95" s="134">
        <f>SUMPRODUCT(-(Diário!$E$5:$E$2005='Analítico Cp.'!$B95),-(Diário!$P$5:$P$2005=I$1),(Diário!$F$5:$F$2005))+SUMPRODUCT(-(Comprometidos!$D$5:$D$261='Analítico Cp.'!$B95),-(Comprometidos!$J$5:$J$261=I$1),(Comprometidos!$F$5:$F$261))</f>
        <v>0</v>
      </c>
      <c r="J95" s="134">
        <f>SUMPRODUCT(-(Diário!$E$5:$E$2005='Analítico Cp.'!$B95),-(Diário!$P$5:$P$2005=J$1),(Diário!$F$5:$F$2005))+SUMPRODUCT(-(Comprometidos!$D$5:$D$261='Analítico Cp.'!$B95),-(Comprometidos!$J$5:$J$261=J$1),(Comprometidos!$F$5:$F$261))</f>
        <v>0</v>
      </c>
      <c r="K95" s="134">
        <f>SUMPRODUCT(-(Diário!$E$5:$E$2005='Analítico Cp.'!$B95),-(Diário!$P$5:$P$2005=K$1),(Diário!$F$5:$F$2005))+SUMPRODUCT(-(Comprometidos!$D$5:$D$261='Analítico Cp.'!$B95),-(Comprometidos!$J$5:$J$261=K$1),(Comprometidos!$F$5:$F$261))</f>
        <v>0</v>
      </c>
      <c r="L95" s="134">
        <f>SUMPRODUCT(-(Diário!$E$5:$E$2005='Analítico Cp.'!$B95),-(Diário!$P$5:$P$2005=L$1),(Diário!$F$5:$F$2005))+SUMPRODUCT(-(Comprometidos!$D$5:$D$261='Analítico Cp.'!$B95),-(Comprometidos!$J$5:$J$261=L$1),(Comprometidos!$F$5:$F$261))</f>
        <v>0</v>
      </c>
      <c r="M95" s="134">
        <f>SUMPRODUCT(-(Diário!$E$5:$E$2005='Analítico Cp.'!$B95),-(Diário!$P$5:$P$2005=M$1),(Diário!$F$5:$F$2005))+SUMPRODUCT(-(Comprometidos!$D$5:$D$261='Analítico Cp.'!$B95),-(Comprometidos!$J$5:$J$261=M$1),(Comprometidos!$F$5:$F$261))</f>
        <v>0</v>
      </c>
      <c r="N95" s="134">
        <f>SUMPRODUCT(-(Diário!$E$5:$E$2005='Analítico Cp.'!$B95),-(Diário!$P$5:$P$2005=N$1),(Diário!$F$5:$F$2005))+SUMPRODUCT(-(Comprometidos!$D$5:$D$261='Analítico Cp.'!$B95),-(Comprometidos!$J$5:$J$261=N$1),(Comprometidos!$F$5:$F$261))</f>
        <v>0</v>
      </c>
      <c r="O95" s="135">
        <f t="shared" si="16"/>
        <v>0</v>
      </c>
      <c r="P95" s="136">
        <f t="shared" si="17"/>
        <v>0</v>
      </c>
    </row>
    <row r="96" spans="1:26" ht="23.25" customHeight="1" x14ac:dyDescent="0.2">
      <c r="A96" s="77" t="s">
        <v>238</v>
      </c>
      <c r="B96" s="84" t="s">
        <v>239</v>
      </c>
      <c r="C96" s="134">
        <f>SUMPRODUCT(-(Diário!$E$5:$E$2005='Analítico Cp.'!$B96),-(Diário!$P$5:$P$2005=C$1),(Diário!$F$5:$F$2005))+SUMPRODUCT(-(Comprometidos!$D$5:$D$261='Analítico Cp.'!$B96),-(Comprometidos!$J$5:$J$261=C$1),(Comprometidos!$F$5:$F$261))</f>
        <v>0</v>
      </c>
      <c r="D96" s="134">
        <f>SUMPRODUCT(-(Diário!$E$5:$E$2005='Analítico Cp.'!$B96),-(Diário!$P$5:$P$2005=D$1),(Diário!$F$5:$F$2005))+SUMPRODUCT(-(Comprometidos!$D$5:$D$261='Analítico Cp.'!$B96),-(Comprometidos!$J$5:$J$261=D$1),(Comprometidos!$F$5:$F$261))</f>
        <v>0</v>
      </c>
      <c r="E96" s="134">
        <f>SUMPRODUCT(-(Diário!$E$5:$E$2005='Analítico Cp.'!$B96),-(Diário!$P$5:$P$2005=E$1),(Diário!$F$5:$F$2005))+SUMPRODUCT(-(Comprometidos!$D$5:$D$261='Analítico Cp.'!$B96),-(Comprometidos!$J$5:$J$261=E$1),(Comprometidos!$F$5:$F$261))</f>
        <v>0</v>
      </c>
      <c r="F96" s="134">
        <f>SUMPRODUCT(-(Diário!$E$5:$E$2005='Analítico Cp.'!$B96),-(Diário!$P$5:$P$2005=F$1),(Diário!$F$5:$F$2005))+SUMPRODUCT(-(Comprometidos!$D$5:$D$261='Analítico Cp.'!$B96),-(Comprometidos!$J$5:$J$261=F$1),(Comprometidos!$F$5:$F$261))</f>
        <v>0</v>
      </c>
      <c r="G96" s="134">
        <f>SUMPRODUCT(-(Diário!$E$5:$E$2005='Analítico Cp.'!$B96),-(Diário!$P$5:$P$2005=G$1),(Diário!$F$5:$F$2005))+SUMPRODUCT(-(Comprometidos!$D$5:$D$261='Analítico Cp.'!$B96),-(Comprometidos!$J$5:$J$261=G$1),(Comprometidos!$F$5:$F$261))</f>
        <v>0</v>
      </c>
      <c r="H96" s="134">
        <f>SUMPRODUCT(-(Diário!$E$5:$E$2005='Analítico Cp.'!$B96),-(Diário!$P$5:$P$2005=H$1),(Diário!$F$5:$F$2005))+SUMPRODUCT(-(Comprometidos!$D$5:$D$261='Analítico Cp.'!$B96),-(Comprometidos!$J$5:$J$261=H$1),(Comprometidos!$F$5:$F$261))</f>
        <v>0</v>
      </c>
      <c r="I96" s="134">
        <f>SUMPRODUCT(-(Diário!$E$5:$E$2005='Analítico Cp.'!$B96),-(Diário!$P$5:$P$2005=I$1),(Diário!$F$5:$F$2005))+SUMPRODUCT(-(Comprometidos!$D$5:$D$261='Analítico Cp.'!$B96),-(Comprometidos!$J$5:$J$261=I$1),(Comprometidos!$F$5:$F$261))</f>
        <v>0</v>
      </c>
      <c r="J96" s="134">
        <f>SUMPRODUCT(-(Diário!$E$5:$E$2005='Analítico Cp.'!$B96),-(Diário!$P$5:$P$2005=J$1),(Diário!$F$5:$F$2005))+SUMPRODUCT(-(Comprometidos!$D$5:$D$261='Analítico Cp.'!$B96),-(Comprometidos!$J$5:$J$261=J$1),(Comprometidos!$F$5:$F$261))</f>
        <v>0</v>
      </c>
      <c r="K96" s="134">
        <f>SUMPRODUCT(-(Diário!$E$5:$E$2005='Analítico Cp.'!$B96),-(Diário!$P$5:$P$2005=K$1),(Diário!$F$5:$F$2005))+SUMPRODUCT(-(Comprometidos!$D$5:$D$261='Analítico Cp.'!$B96),-(Comprometidos!$J$5:$J$261=K$1),(Comprometidos!$F$5:$F$261))</f>
        <v>0</v>
      </c>
      <c r="L96" s="134">
        <f>SUMPRODUCT(-(Diário!$E$5:$E$2005='Analítico Cp.'!$B96),-(Diário!$P$5:$P$2005=L$1),(Diário!$F$5:$F$2005))+SUMPRODUCT(-(Comprometidos!$D$5:$D$261='Analítico Cp.'!$B96),-(Comprometidos!$J$5:$J$261=L$1),(Comprometidos!$F$5:$F$261))</f>
        <v>0</v>
      </c>
      <c r="M96" s="134">
        <f>SUMPRODUCT(-(Diário!$E$5:$E$2005='Analítico Cp.'!$B96),-(Diário!$P$5:$P$2005=M$1),(Diário!$F$5:$F$2005))+SUMPRODUCT(-(Comprometidos!$D$5:$D$261='Analítico Cp.'!$B96),-(Comprometidos!$J$5:$J$261=M$1),(Comprometidos!$F$5:$F$261))</f>
        <v>0</v>
      </c>
      <c r="N96" s="134">
        <f>SUMPRODUCT(-(Diário!$E$5:$E$2005='Analítico Cp.'!$B96),-(Diário!$P$5:$P$2005=N$1),(Diário!$F$5:$F$2005))+SUMPRODUCT(-(Comprometidos!$D$5:$D$261='Analítico Cp.'!$B96),-(Comprometidos!$J$5:$J$261=N$1),(Comprometidos!$F$5:$F$261))</f>
        <v>0</v>
      </c>
      <c r="O96" s="135">
        <f t="shared" si="16"/>
        <v>0</v>
      </c>
      <c r="P96" s="136">
        <f t="shared" si="17"/>
        <v>0</v>
      </c>
    </row>
    <row r="97" spans="1:26" ht="23.25" customHeight="1" x14ac:dyDescent="0.2">
      <c r="A97" s="77" t="s">
        <v>240</v>
      </c>
      <c r="B97" s="84" t="s">
        <v>241</v>
      </c>
      <c r="C97" s="134">
        <f>SUMPRODUCT(-(Diário!$E$5:$E$2005='Analítico Cp.'!$B97),-(Diário!$P$5:$P$2005=C$1),(Diário!$F$5:$F$2005))+SUMPRODUCT(-(Comprometidos!$D$5:$D$261='Analítico Cp.'!$B97),-(Comprometidos!$J$5:$J$261=C$1),(Comprometidos!$F$5:$F$261))</f>
        <v>0</v>
      </c>
      <c r="D97" s="134">
        <f>SUMPRODUCT(-(Diário!$E$5:$E$2005='Analítico Cp.'!$B97),-(Diário!$P$5:$P$2005=D$1),(Diário!$F$5:$F$2005))+SUMPRODUCT(-(Comprometidos!$D$5:$D$261='Analítico Cp.'!$B97),-(Comprometidos!$J$5:$J$261=D$1),(Comprometidos!$F$5:$F$261))</f>
        <v>0</v>
      </c>
      <c r="E97" s="134">
        <f>SUMPRODUCT(-(Diário!$E$5:$E$2005='Analítico Cp.'!$B97),-(Diário!$P$5:$P$2005=E$1),(Diário!$F$5:$F$2005))+SUMPRODUCT(-(Comprometidos!$D$5:$D$261='Analítico Cp.'!$B97),-(Comprometidos!$J$5:$J$261=E$1),(Comprometidos!$F$5:$F$261))</f>
        <v>0</v>
      </c>
      <c r="F97" s="134">
        <f>SUMPRODUCT(-(Diário!$E$5:$E$2005='Analítico Cp.'!$B97),-(Diário!$P$5:$P$2005=F$1),(Diário!$F$5:$F$2005))+SUMPRODUCT(-(Comprometidos!$D$5:$D$261='Analítico Cp.'!$B97),-(Comprometidos!$J$5:$J$261=F$1),(Comprometidos!$F$5:$F$261))</f>
        <v>0</v>
      </c>
      <c r="G97" s="134">
        <f>SUMPRODUCT(-(Diário!$E$5:$E$2005='Analítico Cp.'!$B97),-(Diário!$P$5:$P$2005=G$1),(Diário!$F$5:$F$2005))+SUMPRODUCT(-(Comprometidos!$D$5:$D$261='Analítico Cp.'!$B97),-(Comprometidos!$J$5:$J$261=G$1),(Comprometidos!$F$5:$F$261))</f>
        <v>0</v>
      </c>
      <c r="H97" s="134">
        <f>SUMPRODUCT(-(Diário!$E$5:$E$2005='Analítico Cp.'!$B97),-(Diário!$P$5:$P$2005=H$1),(Diário!$F$5:$F$2005))+SUMPRODUCT(-(Comprometidos!$D$5:$D$261='Analítico Cp.'!$B97),-(Comprometidos!$J$5:$J$261=H$1),(Comprometidos!$F$5:$F$261))</f>
        <v>0</v>
      </c>
      <c r="I97" s="134">
        <f>SUMPRODUCT(-(Diário!$E$5:$E$2005='Analítico Cp.'!$B97),-(Diário!$P$5:$P$2005=I$1),(Diário!$F$5:$F$2005))+SUMPRODUCT(-(Comprometidos!$D$5:$D$261='Analítico Cp.'!$B97),-(Comprometidos!$J$5:$J$261=I$1),(Comprometidos!$F$5:$F$261))</f>
        <v>0</v>
      </c>
      <c r="J97" s="134">
        <f>SUMPRODUCT(-(Diário!$E$5:$E$2005='Analítico Cp.'!$B97),-(Diário!$P$5:$P$2005=J$1),(Diário!$F$5:$F$2005))+SUMPRODUCT(-(Comprometidos!$D$5:$D$261='Analítico Cp.'!$B97),-(Comprometidos!$J$5:$J$261=J$1),(Comprometidos!$F$5:$F$261))</f>
        <v>0</v>
      </c>
      <c r="K97" s="134">
        <f>SUMPRODUCT(-(Diário!$E$5:$E$2005='Analítico Cp.'!$B97),-(Diário!$P$5:$P$2005=K$1),(Diário!$F$5:$F$2005))+SUMPRODUCT(-(Comprometidos!$D$5:$D$261='Analítico Cp.'!$B97),-(Comprometidos!$J$5:$J$261=K$1),(Comprometidos!$F$5:$F$261))</f>
        <v>0</v>
      </c>
      <c r="L97" s="134">
        <f>SUMPRODUCT(-(Diário!$E$5:$E$2005='Analítico Cp.'!$B97),-(Diário!$P$5:$P$2005=L$1),(Diário!$F$5:$F$2005))+SUMPRODUCT(-(Comprometidos!$D$5:$D$261='Analítico Cp.'!$B97),-(Comprometidos!$J$5:$J$261=L$1),(Comprometidos!$F$5:$F$261))</f>
        <v>0</v>
      </c>
      <c r="M97" s="134">
        <f>SUMPRODUCT(-(Diário!$E$5:$E$2005='Analítico Cp.'!$B97),-(Diário!$P$5:$P$2005=M$1),(Diário!$F$5:$F$2005))+SUMPRODUCT(-(Comprometidos!$D$5:$D$261='Analítico Cp.'!$B97),-(Comprometidos!$J$5:$J$261=M$1),(Comprometidos!$F$5:$F$261))</f>
        <v>0</v>
      </c>
      <c r="N97" s="134">
        <f>SUMPRODUCT(-(Diário!$E$5:$E$2005='Analítico Cp.'!$B97),-(Diário!$P$5:$P$2005=N$1),(Diário!$F$5:$F$2005))+SUMPRODUCT(-(Comprometidos!$D$5:$D$261='Analítico Cp.'!$B97),-(Comprometidos!$J$5:$J$261=N$1),(Comprometidos!$F$5:$F$261))</f>
        <v>0</v>
      </c>
      <c r="O97" s="135">
        <f t="shared" si="16"/>
        <v>0</v>
      </c>
      <c r="P97" s="136">
        <f t="shared" si="17"/>
        <v>0</v>
      </c>
    </row>
    <row r="98" spans="1:26" ht="23.25" customHeight="1" x14ac:dyDescent="0.2">
      <c r="A98" s="77" t="s">
        <v>242</v>
      </c>
      <c r="B98" s="84" t="s">
        <v>243</v>
      </c>
      <c r="C98" s="134">
        <f>SUMPRODUCT(-(Diário!$E$5:$E$2005='Analítico Cp.'!$B98),-(Diário!$P$5:$P$2005=C$1),(Diário!$F$5:$F$2005))+SUMPRODUCT(-(Comprometidos!$D$5:$D$261='Analítico Cp.'!$B98),-(Comprometidos!$J$5:$J$261=C$1),(Comprometidos!$F$5:$F$261))</f>
        <v>0</v>
      </c>
      <c r="D98" s="134">
        <f>SUMPRODUCT(-(Diário!$E$5:$E$2005='Analítico Cp.'!$B98),-(Diário!$P$5:$P$2005=D$1),(Diário!$F$5:$F$2005))+SUMPRODUCT(-(Comprometidos!$D$5:$D$261='Analítico Cp.'!$B98),-(Comprometidos!$J$5:$J$261=D$1),(Comprometidos!$F$5:$F$261))</f>
        <v>0</v>
      </c>
      <c r="E98" s="134">
        <f>SUMPRODUCT(-(Diário!$E$5:$E$2005='Analítico Cp.'!$B98),-(Diário!$P$5:$P$2005=E$1),(Diário!$F$5:$F$2005))+SUMPRODUCT(-(Comprometidos!$D$5:$D$261='Analítico Cp.'!$B98),-(Comprometidos!$J$5:$J$261=E$1),(Comprometidos!$F$5:$F$261))</f>
        <v>0</v>
      </c>
      <c r="F98" s="134">
        <f>SUMPRODUCT(-(Diário!$E$5:$E$2005='Analítico Cp.'!$B98),-(Diário!$P$5:$P$2005=F$1),(Diário!$F$5:$F$2005))+SUMPRODUCT(-(Comprometidos!$D$5:$D$261='Analítico Cp.'!$B98),-(Comprometidos!$J$5:$J$261=F$1),(Comprometidos!$F$5:$F$261))</f>
        <v>0</v>
      </c>
      <c r="G98" s="134">
        <f>SUMPRODUCT(-(Diário!$E$5:$E$2005='Analítico Cp.'!$B98),-(Diário!$P$5:$P$2005=G$1),(Diário!$F$5:$F$2005))+SUMPRODUCT(-(Comprometidos!$D$5:$D$261='Analítico Cp.'!$B98),-(Comprometidos!$J$5:$J$261=G$1),(Comprometidos!$F$5:$F$261))</f>
        <v>0</v>
      </c>
      <c r="H98" s="134">
        <f>SUMPRODUCT(-(Diário!$E$5:$E$2005='Analítico Cp.'!$B98),-(Diário!$P$5:$P$2005=H$1),(Diário!$F$5:$F$2005))+SUMPRODUCT(-(Comprometidos!$D$5:$D$261='Analítico Cp.'!$B98),-(Comprometidos!$J$5:$J$261=H$1),(Comprometidos!$F$5:$F$261))</f>
        <v>0</v>
      </c>
      <c r="I98" s="134">
        <f>SUMPRODUCT(-(Diário!$E$5:$E$2005='Analítico Cp.'!$B98),-(Diário!$P$5:$P$2005=I$1),(Diário!$F$5:$F$2005))+SUMPRODUCT(-(Comprometidos!$D$5:$D$261='Analítico Cp.'!$B98),-(Comprometidos!$J$5:$J$261=I$1),(Comprometidos!$F$5:$F$261))</f>
        <v>0</v>
      </c>
      <c r="J98" s="134">
        <f>SUMPRODUCT(-(Diário!$E$5:$E$2005='Analítico Cp.'!$B98),-(Diário!$P$5:$P$2005=J$1),(Diário!$F$5:$F$2005))+SUMPRODUCT(-(Comprometidos!$D$5:$D$261='Analítico Cp.'!$B98),-(Comprometidos!$J$5:$J$261=J$1),(Comprometidos!$F$5:$F$261))</f>
        <v>0</v>
      </c>
      <c r="K98" s="134">
        <f>SUMPRODUCT(-(Diário!$E$5:$E$2005='Analítico Cp.'!$B98),-(Diário!$P$5:$P$2005=K$1),(Diário!$F$5:$F$2005))+SUMPRODUCT(-(Comprometidos!$D$5:$D$261='Analítico Cp.'!$B98),-(Comprometidos!$J$5:$J$261=K$1),(Comprometidos!$F$5:$F$261))</f>
        <v>0</v>
      </c>
      <c r="L98" s="134">
        <f>SUMPRODUCT(-(Diário!$E$5:$E$2005='Analítico Cp.'!$B98),-(Diário!$P$5:$P$2005=L$1),(Diário!$F$5:$F$2005))+SUMPRODUCT(-(Comprometidos!$D$5:$D$261='Analítico Cp.'!$B98),-(Comprometidos!$J$5:$J$261=L$1),(Comprometidos!$F$5:$F$261))</f>
        <v>0</v>
      </c>
      <c r="M98" s="134">
        <f>SUMPRODUCT(-(Diário!$E$5:$E$2005='Analítico Cp.'!$B98),-(Diário!$P$5:$P$2005=M$1),(Diário!$F$5:$F$2005))+SUMPRODUCT(-(Comprometidos!$D$5:$D$261='Analítico Cp.'!$B98),-(Comprometidos!$J$5:$J$261=M$1),(Comprometidos!$F$5:$F$261))</f>
        <v>0</v>
      </c>
      <c r="N98" s="134">
        <f>SUMPRODUCT(-(Diário!$E$5:$E$2005='Analítico Cp.'!$B98),-(Diário!$P$5:$P$2005=N$1),(Diário!$F$5:$F$2005))+SUMPRODUCT(-(Comprometidos!$D$5:$D$261='Analítico Cp.'!$B98),-(Comprometidos!$J$5:$J$261=N$1),(Comprometidos!$F$5:$F$261))</f>
        <v>0</v>
      </c>
      <c r="O98" s="135">
        <f t="shared" si="16"/>
        <v>0</v>
      </c>
      <c r="P98" s="136">
        <f t="shared" si="17"/>
        <v>0</v>
      </c>
    </row>
    <row r="99" spans="1:26" ht="23.25" customHeight="1" x14ac:dyDescent="0.2">
      <c r="A99" s="77" t="s">
        <v>244</v>
      </c>
      <c r="B99" s="84" t="s">
        <v>245</v>
      </c>
      <c r="C99" s="134">
        <f>SUMPRODUCT(-(Diário!$E$5:$E$2005='Analítico Cp.'!$B99),-(Diário!$P$5:$P$2005=C$1),(Diário!$F$5:$F$2005))+SUMPRODUCT(-(Comprometidos!$D$5:$D$261='Analítico Cp.'!$B99),-(Comprometidos!$J$5:$J$261=C$1),(Comprometidos!$F$5:$F$261))</f>
        <v>0</v>
      </c>
      <c r="D99" s="134">
        <f>SUMPRODUCT(-(Diário!$E$5:$E$2005='Analítico Cp.'!$B99),-(Diário!$P$5:$P$2005=D$1),(Diário!$F$5:$F$2005))+SUMPRODUCT(-(Comprometidos!$D$5:$D$261='Analítico Cp.'!$B99),-(Comprometidos!$J$5:$J$261=D$1),(Comprometidos!$F$5:$F$261))</f>
        <v>960</v>
      </c>
      <c r="E99" s="134">
        <f>SUMPRODUCT(-(Diário!$E$5:$E$2005='Analítico Cp.'!$B99),-(Diário!$P$5:$P$2005=E$1),(Diário!$F$5:$F$2005))+SUMPRODUCT(-(Comprometidos!$D$5:$D$261='Analítico Cp.'!$B99),-(Comprometidos!$J$5:$J$261=E$1),(Comprometidos!$F$5:$F$261))</f>
        <v>7027.2100000000009</v>
      </c>
      <c r="F99" s="134">
        <f>SUMPRODUCT(-(Diário!$E$5:$E$2005='Analítico Cp.'!$B99),-(Diário!$P$5:$P$2005=F$1),(Diário!$F$5:$F$2005))+SUMPRODUCT(-(Comprometidos!$D$5:$D$261='Analítico Cp.'!$B99),-(Comprometidos!$J$5:$J$261=F$1),(Comprometidos!$F$5:$F$261))</f>
        <v>0</v>
      </c>
      <c r="G99" s="134">
        <f>SUMPRODUCT(-(Diário!$E$5:$E$2005='Analítico Cp.'!$B99),-(Diário!$P$5:$P$2005=G$1),(Diário!$F$5:$F$2005))+SUMPRODUCT(-(Comprometidos!$D$5:$D$261='Analítico Cp.'!$B99),-(Comprometidos!$J$5:$J$261=G$1),(Comprometidos!$F$5:$F$261))</f>
        <v>0</v>
      </c>
      <c r="H99" s="134">
        <f>SUMPRODUCT(-(Diário!$E$5:$E$2005='Analítico Cp.'!$B99),-(Diário!$P$5:$P$2005=H$1),(Diário!$F$5:$F$2005))+SUMPRODUCT(-(Comprometidos!$D$5:$D$261='Analítico Cp.'!$B99),-(Comprometidos!$J$5:$J$261=H$1),(Comprometidos!$F$5:$F$261))</f>
        <v>0</v>
      </c>
      <c r="I99" s="134">
        <f>SUMPRODUCT(-(Diário!$E$5:$E$2005='Analítico Cp.'!$B99),-(Diário!$P$5:$P$2005=I$1),(Diário!$F$5:$F$2005))+SUMPRODUCT(-(Comprometidos!$D$5:$D$261='Analítico Cp.'!$B99),-(Comprometidos!$J$5:$J$261=I$1),(Comprometidos!$F$5:$F$261))</f>
        <v>0</v>
      </c>
      <c r="J99" s="134">
        <f>SUMPRODUCT(-(Diário!$E$5:$E$2005='Analítico Cp.'!$B99),-(Diário!$P$5:$P$2005=J$1),(Diário!$F$5:$F$2005))+SUMPRODUCT(-(Comprometidos!$D$5:$D$261='Analítico Cp.'!$B99),-(Comprometidos!$J$5:$J$261=J$1),(Comprometidos!$F$5:$F$261))</f>
        <v>0</v>
      </c>
      <c r="K99" s="134">
        <f>SUMPRODUCT(-(Diário!$E$5:$E$2005='Analítico Cp.'!$B99),-(Diário!$P$5:$P$2005=K$1),(Diário!$F$5:$F$2005))+SUMPRODUCT(-(Comprometidos!$D$5:$D$261='Analítico Cp.'!$B99),-(Comprometidos!$J$5:$J$261=K$1),(Comprometidos!$F$5:$F$261))</f>
        <v>0</v>
      </c>
      <c r="L99" s="134">
        <f>SUMPRODUCT(-(Diário!$E$5:$E$2005='Analítico Cp.'!$B99),-(Diário!$P$5:$P$2005=L$1),(Diário!$F$5:$F$2005))+SUMPRODUCT(-(Comprometidos!$D$5:$D$261='Analítico Cp.'!$B99),-(Comprometidos!$J$5:$J$261=L$1),(Comprometidos!$F$5:$F$261))</f>
        <v>0</v>
      </c>
      <c r="M99" s="134">
        <f>SUMPRODUCT(-(Diário!$E$5:$E$2005='Analítico Cp.'!$B99),-(Diário!$P$5:$P$2005=M$1),(Diário!$F$5:$F$2005))+SUMPRODUCT(-(Comprometidos!$D$5:$D$261='Analítico Cp.'!$B99),-(Comprometidos!$J$5:$J$261=M$1),(Comprometidos!$F$5:$F$261))</f>
        <v>0</v>
      </c>
      <c r="N99" s="134">
        <f>SUMPRODUCT(-(Diário!$E$5:$E$2005='Analítico Cp.'!$B99),-(Diário!$P$5:$P$2005=N$1),(Diário!$F$5:$F$2005))+SUMPRODUCT(-(Comprometidos!$D$5:$D$261='Analítico Cp.'!$B99),-(Comprometidos!$J$5:$J$261=N$1),(Comprometidos!$F$5:$F$261))</f>
        <v>0</v>
      </c>
      <c r="O99" s="135">
        <f t="shared" si="16"/>
        <v>7987.2100000000009</v>
      </c>
      <c r="P99" s="136">
        <f t="shared" si="17"/>
        <v>6.4564715006052275E-3</v>
      </c>
    </row>
    <row r="100" spans="1:26" ht="23.25" customHeight="1" x14ac:dyDescent="0.2">
      <c r="A100" s="77" t="s">
        <v>246</v>
      </c>
      <c r="B100" s="155" t="s">
        <v>247</v>
      </c>
      <c r="C100" s="134">
        <f>SUMPRODUCT(-(Diário!$E$5:$E$2005='Analítico Cp.'!$B100),-(Diário!$P$5:$P$2005=C$1),(Diário!$F$5:$F$2005))+SUMPRODUCT(-(Comprometidos!$D$5:$D$261='Analítico Cp.'!$B100),-(Comprometidos!$J$5:$J$261=C$1),(Comprometidos!$F$5:$F$261))</f>
        <v>0</v>
      </c>
      <c r="D100" s="134">
        <f>SUMPRODUCT(-(Diário!$E$5:$E$2005='Analítico Cp.'!$B100),-(Diário!$P$5:$P$2005=D$1),(Diário!$F$5:$F$2005))+SUMPRODUCT(-(Comprometidos!$D$5:$D$261='Analítico Cp.'!$B100),-(Comprometidos!$J$5:$J$261=D$1),(Comprometidos!$F$5:$F$261))</f>
        <v>0</v>
      </c>
      <c r="E100" s="134">
        <f>SUMPRODUCT(-(Diário!$E$5:$E$2005='Analítico Cp.'!$B100),-(Diário!$P$5:$P$2005=E$1),(Diário!$F$5:$F$2005))+SUMPRODUCT(-(Comprometidos!$D$5:$D$261='Analítico Cp.'!$B100),-(Comprometidos!$J$5:$J$261=E$1),(Comprometidos!$F$5:$F$261))</f>
        <v>0</v>
      </c>
      <c r="F100" s="134">
        <f>SUMPRODUCT(-(Diário!$E$5:$E$2005='Analítico Cp.'!$B100),-(Diário!$P$5:$P$2005=F$1),(Diário!$F$5:$F$2005))+SUMPRODUCT(-(Comprometidos!$D$5:$D$261='Analítico Cp.'!$B100),-(Comprometidos!$J$5:$J$261=F$1),(Comprometidos!$F$5:$F$261))</f>
        <v>0</v>
      </c>
      <c r="G100" s="134">
        <f>SUMPRODUCT(-(Diário!$E$5:$E$2005='Analítico Cp.'!$B100),-(Diário!$P$5:$P$2005=G$1),(Diário!$F$5:$F$2005))+SUMPRODUCT(-(Comprometidos!$D$5:$D$261='Analítico Cp.'!$B100),-(Comprometidos!$J$5:$J$261=G$1),(Comprometidos!$F$5:$F$261))</f>
        <v>0</v>
      </c>
      <c r="H100" s="134">
        <f>SUMPRODUCT(-(Diário!$E$5:$E$2005='Analítico Cp.'!$B100),-(Diário!$P$5:$P$2005=H$1),(Diário!$F$5:$F$2005))+SUMPRODUCT(-(Comprometidos!$D$5:$D$261='Analítico Cp.'!$B100),-(Comprometidos!$J$5:$J$261=H$1),(Comprometidos!$F$5:$F$261))</f>
        <v>0</v>
      </c>
      <c r="I100" s="134">
        <f>SUMPRODUCT(-(Diário!$E$5:$E$2005='Analítico Cp.'!$B100),-(Diário!$P$5:$P$2005=I$1),(Diário!$F$5:$F$2005))+SUMPRODUCT(-(Comprometidos!$D$5:$D$261='Analítico Cp.'!$B100),-(Comprometidos!$J$5:$J$261=I$1),(Comprometidos!$F$5:$F$261))</f>
        <v>0</v>
      </c>
      <c r="J100" s="134">
        <f>SUMPRODUCT(-(Diário!$E$5:$E$2005='Analítico Cp.'!$B100),-(Diário!$P$5:$P$2005=J$1),(Diário!$F$5:$F$2005))+SUMPRODUCT(-(Comprometidos!$D$5:$D$261='Analítico Cp.'!$B100),-(Comprometidos!$J$5:$J$261=J$1),(Comprometidos!$F$5:$F$261))</f>
        <v>0</v>
      </c>
      <c r="K100" s="134">
        <f>SUMPRODUCT(-(Diário!$E$5:$E$2005='Analítico Cp.'!$B100),-(Diário!$P$5:$P$2005=K$1),(Diário!$F$5:$F$2005))+SUMPRODUCT(-(Comprometidos!$D$5:$D$261='Analítico Cp.'!$B100),-(Comprometidos!$J$5:$J$261=K$1),(Comprometidos!$F$5:$F$261))</f>
        <v>0</v>
      </c>
      <c r="L100" s="134">
        <f>SUMPRODUCT(-(Diário!$E$5:$E$2005='Analítico Cp.'!$B100),-(Diário!$P$5:$P$2005=L$1),(Diário!$F$5:$F$2005))+SUMPRODUCT(-(Comprometidos!$D$5:$D$261='Analítico Cp.'!$B100),-(Comprometidos!$J$5:$J$261=L$1),(Comprometidos!$F$5:$F$261))</f>
        <v>0</v>
      </c>
      <c r="M100" s="134">
        <f>SUMPRODUCT(-(Diário!$E$5:$E$2005='Analítico Cp.'!$B100),-(Diário!$P$5:$P$2005=M$1),(Diário!$F$5:$F$2005))+SUMPRODUCT(-(Comprometidos!$D$5:$D$261='Analítico Cp.'!$B100),-(Comprometidos!$J$5:$J$261=M$1),(Comprometidos!$F$5:$F$261))</f>
        <v>0</v>
      </c>
      <c r="N100" s="134">
        <f>SUMPRODUCT(-(Diário!$E$5:$E$2005='Analítico Cp.'!$B100),-(Diário!$P$5:$P$2005=N$1),(Diário!$F$5:$F$2005))+SUMPRODUCT(-(Comprometidos!$D$5:$D$261='Analítico Cp.'!$B100),-(Comprometidos!$J$5:$J$261=N$1),(Comprometidos!$F$5:$F$261))</f>
        <v>0</v>
      </c>
      <c r="O100" s="135">
        <f t="shared" si="16"/>
        <v>0</v>
      </c>
      <c r="P100" s="136">
        <f t="shared" si="17"/>
        <v>0</v>
      </c>
    </row>
    <row r="101" spans="1:26" ht="23.25" customHeight="1" x14ac:dyDescent="0.2">
      <c r="A101" s="77" t="s">
        <v>248</v>
      </c>
      <c r="B101" s="84" t="s">
        <v>249</v>
      </c>
      <c r="C101" s="134">
        <f>SUMPRODUCT(-(Diário!$E$5:$E$2005='Analítico Cp.'!$B101),-(Diário!$P$5:$P$2005=C$1),(Diário!$F$5:$F$2005))+SUMPRODUCT(-(Comprometidos!$D$5:$D$261='Analítico Cp.'!$B101),-(Comprometidos!$J$5:$J$261=C$1),(Comprometidos!$F$5:$F$261))</f>
        <v>0</v>
      </c>
      <c r="D101" s="134">
        <f>SUMPRODUCT(-(Diário!$E$5:$E$2005='Analítico Cp.'!$B101),-(Diário!$P$5:$P$2005=D$1),(Diário!$F$5:$F$2005))+SUMPRODUCT(-(Comprometidos!$D$5:$D$261='Analítico Cp.'!$B101),-(Comprometidos!$J$5:$J$261=D$1),(Comprometidos!$F$5:$F$261))</f>
        <v>0</v>
      </c>
      <c r="E101" s="134">
        <f>SUMPRODUCT(-(Diário!$E$5:$E$2005='Analítico Cp.'!$B101),-(Diário!$P$5:$P$2005=E$1),(Diário!$F$5:$F$2005))+SUMPRODUCT(-(Comprometidos!$D$5:$D$261='Analítico Cp.'!$B101),-(Comprometidos!$J$5:$J$261=E$1),(Comprometidos!$F$5:$F$261))</f>
        <v>0</v>
      </c>
      <c r="F101" s="134">
        <f>SUMPRODUCT(-(Diário!$E$5:$E$2005='Analítico Cp.'!$B101),-(Diário!$P$5:$P$2005=F$1),(Diário!$F$5:$F$2005))+SUMPRODUCT(-(Comprometidos!$D$5:$D$261='Analítico Cp.'!$B101),-(Comprometidos!$J$5:$J$261=F$1),(Comprometidos!$F$5:$F$261))</f>
        <v>0</v>
      </c>
      <c r="G101" s="134">
        <f>SUMPRODUCT(-(Diário!$E$5:$E$2005='Analítico Cp.'!$B101),-(Diário!$P$5:$P$2005=G$1),(Diário!$F$5:$F$2005))+SUMPRODUCT(-(Comprometidos!$D$5:$D$261='Analítico Cp.'!$B101),-(Comprometidos!$J$5:$J$261=G$1),(Comprometidos!$F$5:$F$261))</f>
        <v>0</v>
      </c>
      <c r="H101" s="134">
        <f>SUMPRODUCT(-(Diário!$E$5:$E$2005='Analítico Cp.'!$B101),-(Diário!$P$5:$P$2005=H$1),(Diário!$F$5:$F$2005))+SUMPRODUCT(-(Comprometidos!$D$5:$D$261='Analítico Cp.'!$B101),-(Comprometidos!$J$5:$J$261=H$1),(Comprometidos!$F$5:$F$261))</f>
        <v>0</v>
      </c>
      <c r="I101" s="134">
        <f>SUMPRODUCT(-(Diário!$E$5:$E$2005='Analítico Cp.'!$B101),-(Diário!$P$5:$P$2005=I$1),(Diário!$F$5:$F$2005))+SUMPRODUCT(-(Comprometidos!$D$5:$D$261='Analítico Cp.'!$B101),-(Comprometidos!$J$5:$J$261=I$1),(Comprometidos!$F$5:$F$261))</f>
        <v>0</v>
      </c>
      <c r="J101" s="134">
        <f>SUMPRODUCT(-(Diário!$E$5:$E$2005='Analítico Cp.'!$B101),-(Diário!$P$5:$P$2005=J$1),(Diário!$F$5:$F$2005))+SUMPRODUCT(-(Comprometidos!$D$5:$D$261='Analítico Cp.'!$B101),-(Comprometidos!$J$5:$J$261=J$1),(Comprometidos!$F$5:$F$261))</f>
        <v>0</v>
      </c>
      <c r="K101" s="134">
        <f>SUMPRODUCT(-(Diário!$E$5:$E$2005='Analítico Cp.'!$B101),-(Diário!$P$5:$P$2005=K$1),(Diário!$F$5:$F$2005))+SUMPRODUCT(-(Comprometidos!$D$5:$D$261='Analítico Cp.'!$B101),-(Comprometidos!$J$5:$J$261=K$1),(Comprometidos!$F$5:$F$261))</f>
        <v>0</v>
      </c>
      <c r="L101" s="134">
        <f>SUMPRODUCT(-(Diário!$E$5:$E$2005='Analítico Cp.'!$B101),-(Diário!$P$5:$P$2005=L$1),(Diário!$F$5:$F$2005))+SUMPRODUCT(-(Comprometidos!$D$5:$D$261='Analítico Cp.'!$B101),-(Comprometidos!$J$5:$J$261=L$1),(Comprometidos!$F$5:$F$261))</f>
        <v>0</v>
      </c>
      <c r="M101" s="134">
        <f>SUMPRODUCT(-(Diário!$E$5:$E$2005='Analítico Cp.'!$B101),-(Diário!$P$5:$P$2005=M$1),(Diário!$F$5:$F$2005))+SUMPRODUCT(-(Comprometidos!$D$5:$D$261='Analítico Cp.'!$B101),-(Comprometidos!$J$5:$J$261=M$1),(Comprometidos!$F$5:$F$261))</f>
        <v>0</v>
      </c>
      <c r="N101" s="134">
        <f>SUMPRODUCT(-(Diário!$E$5:$E$2005='Analítico Cp.'!$B101),-(Diário!$P$5:$P$2005=N$1),(Diário!$F$5:$F$2005))+SUMPRODUCT(-(Comprometidos!$D$5:$D$261='Analítico Cp.'!$B101),-(Comprometidos!$J$5:$J$261=N$1),(Comprometidos!$F$5:$F$261))</f>
        <v>0</v>
      </c>
      <c r="O101" s="135">
        <f t="shared" si="16"/>
        <v>0</v>
      </c>
      <c r="P101" s="136">
        <f t="shared" si="17"/>
        <v>0</v>
      </c>
    </row>
    <row r="102" spans="1:26" ht="23.25" customHeight="1" x14ac:dyDescent="0.2">
      <c r="A102" s="77" t="s">
        <v>250</v>
      </c>
      <c r="B102" s="155" t="s">
        <v>251</v>
      </c>
      <c r="C102" s="134">
        <f>SUMPRODUCT(-(Diário!$E$5:$E$2005='Analítico Cp.'!$B102),-(Diário!$P$5:$P$2005=C$1),(Diário!$F$5:$F$2005))+SUMPRODUCT(-(Comprometidos!$D$5:$D$261='Analítico Cp.'!$B102),-(Comprometidos!$J$5:$J$261=C$1),(Comprometidos!$F$5:$F$261))</f>
        <v>0</v>
      </c>
      <c r="D102" s="134">
        <f>SUMPRODUCT(-(Diário!$E$5:$E$2005='Analítico Cp.'!$B102),-(Diário!$P$5:$P$2005=D$1),(Diário!$F$5:$F$2005))+SUMPRODUCT(-(Comprometidos!$D$5:$D$261='Analítico Cp.'!$B102),-(Comprometidos!$J$5:$J$261=D$1),(Comprometidos!$F$5:$F$261))</f>
        <v>0</v>
      </c>
      <c r="E102" s="134">
        <f>SUMPRODUCT(-(Diário!$E$5:$E$2005='Analítico Cp.'!$B102),-(Diário!$P$5:$P$2005=E$1),(Diário!$F$5:$F$2005))+SUMPRODUCT(-(Comprometidos!$D$5:$D$261='Analítico Cp.'!$B102),-(Comprometidos!$J$5:$J$261=E$1),(Comprometidos!$F$5:$F$261))</f>
        <v>0</v>
      </c>
      <c r="F102" s="134">
        <f>SUMPRODUCT(-(Diário!$E$5:$E$2005='Analítico Cp.'!$B102),-(Diário!$P$5:$P$2005=F$1),(Diário!$F$5:$F$2005))+SUMPRODUCT(-(Comprometidos!$D$5:$D$261='Analítico Cp.'!$B102),-(Comprometidos!$J$5:$J$261=F$1),(Comprometidos!$F$5:$F$261))</f>
        <v>0</v>
      </c>
      <c r="G102" s="134">
        <f>SUMPRODUCT(-(Diário!$E$5:$E$2005='Analítico Cp.'!$B102),-(Diário!$P$5:$P$2005=G$1),(Diário!$F$5:$F$2005))+SUMPRODUCT(-(Comprometidos!$D$5:$D$261='Analítico Cp.'!$B102),-(Comprometidos!$J$5:$J$261=G$1),(Comprometidos!$F$5:$F$261))</f>
        <v>0</v>
      </c>
      <c r="H102" s="134">
        <f>SUMPRODUCT(-(Diário!$E$5:$E$2005='Analítico Cp.'!$B102),-(Diário!$P$5:$P$2005=H$1),(Diário!$F$5:$F$2005))+SUMPRODUCT(-(Comprometidos!$D$5:$D$261='Analítico Cp.'!$B102),-(Comprometidos!$J$5:$J$261=H$1),(Comprometidos!$F$5:$F$261))</f>
        <v>0</v>
      </c>
      <c r="I102" s="134">
        <f>SUMPRODUCT(-(Diário!$E$5:$E$2005='Analítico Cp.'!$B102),-(Diário!$P$5:$P$2005=I$1),(Diário!$F$5:$F$2005))+SUMPRODUCT(-(Comprometidos!$D$5:$D$261='Analítico Cp.'!$B102),-(Comprometidos!$J$5:$J$261=I$1),(Comprometidos!$F$5:$F$261))</f>
        <v>0</v>
      </c>
      <c r="J102" s="134">
        <f>SUMPRODUCT(-(Diário!$E$5:$E$2005='Analítico Cp.'!$B102),-(Diário!$P$5:$P$2005=J$1),(Diário!$F$5:$F$2005))+SUMPRODUCT(-(Comprometidos!$D$5:$D$261='Analítico Cp.'!$B102),-(Comprometidos!$J$5:$J$261=J$1),(Comprometidos!$F$5:$F$261))</f>
        <v>0</v>
      </c>
      <c r="K102" s="134">
        <f>SUMPRODUCT(-(Diário!$E$5:$E$2005='Analítico Cp.'!$B102),-(Diário!$P$5:$P$2005=K$1),(Diário!$F$5:$F$2005))+SUMPRODUCT(-(Comprometidos!$D$5:$D$261='Analítico Cp.'!$B102),-(Comprometidos!$J$5:$J$261=K$1),(Comprometidos!$F$5:$F$261))</f>
        <v>0</v>
      </c>
      <c r="L102" s="134">
        <f>SUMPRODUCT(-(Diário!$E$5:$E$2005='Analítico Cp.'!$B102),-(Diário!$P$5:$P$2005=L$1),(Diário!$F$5:$F$2005))+SUMPRODUCT(-(Comprometidos!$D$5:$D$261='Analítico Cp.'!$B102),-(Comprometidos!$J$5:$J$261=L$1),(Comprometidos!$F$5:$F$261))</f>
        <v>0</v>
      </c>
      <c r="M102" s="134">
        <f>SUMPRODUCT(-(Diário!$E$5:$E$2005='Analítico Cp.'!$B102),-(Diário!$P$5:$P$2005=M$1),(Diário!$F$5:$F$2005))+SUMPRODUCT(-(Comprometidos!$D$5:$D$261='Analítico Cp.'!$B102),-(Comprometidos!$J$5:$J$261=M$1),(Comprometidos!$F$5:$F$261))</f>
        <v>0</v>
      </c>
      <c r="N102" s="134">
        <f>SUMPRODUCT(-(Diário!$E$5:$E$2005='Analítico Cp.'!$B102),-(Diário!$P$5:$P$2005=N$1),(Diário!$F$5:$F$2005))+SUMPRODUCT(-(Comprometidos!$D$5:$D$261='Analítico Cp.'!$B102),-(Comprometidos!$J$5:$J$261=N$1),(Comprometidos!$F$5:$F$261))</f>
        <v>0</v>
      </c>
      <c r="O102" s="135">
        <f t="shared" si="16"/>
        <v>0</v>
      </c>
      <c r="P102" s="136">
        <f t="shared" si="17"/>
        <v>0</v>
      </c>
    </row>
    <row r="103" spans="1:26" ht="23.25" customHeight="1" x14ac:dyDescent="0.2">
      <c r="A103" s="77" t="s">
        <v>252</v>
      </c>
      <c r="B103" s="84" t="s">
        <v>253</v>
      </c>
      <c r="C103" s="134">
        <f>SUMPRODUCT(-(Diário!$E$5:$E$2005='Analítico Cp.'!$B103),-(Diário!$P$5:$P$2005=C$1),(Diário!$F$5:$F$2005))+SUMPRODUCT(-(Comprometidos!$D$5:$D$261='Analítico Cp.'!$B103),-(Comprometidos!$J$5:$J$261=C$1),(Comprometidos!$F$5:$F$261))</f>
        <v>0</v>
      </c>
      <c r="D103" s="134">
        <f>SUMPRODUCT(-(Diário!$E$5:$E$2005='Analítico Cp.'!$B103),-(Diário!$P$5:$P$2005=D$1),(Diário!$F$5:$F$2005))+SUMPRODUCT(-(Comprometidos!$D$5:$D$261='Analítico Cp.'!$B103),-(Comprometidos!$J$5:$J$261=D$1),(Comprometidos!$F$5:$F$261))</f>
        <v>0</v>
      </c>
      <c r="E103" s="134">
        <f>SUMPRODUCT(-(Diário!$E$5:$E$2005='Analítico Cp.'!$B103),-(Diário!$P$5:$P$2005=E$1),(Diário!$F$5:$F$2005))+SUMPRODUCT(-(Comprometidos!$D$5:$D$261='Analítico Cp.'!$B103),-(Comprometidos!$J$5:$J$261=E$1),(Comprometidos!$F$5:$F$261))</f>
        <v>0</v>
      </c>
      <c r="F103" s="134">
        <f>SUMPRODUCT(-(Diário!$E$5:$E$2005='Analítico Cp.'!$B103),-(Diário!$P$5:$P$2005=F$1),(Diário!$F$5:$F$2005))+SUMPRODUCT(-(Comprometidos!$D$5:$D$261='Analítico Cp.'!$B103),-(Comprometidos!$J$5:$J$261=F$1),(Comprometidos!$F$5:$F$261))</f>
        <v>0</v>
      </c>
      <c r="G103" s="134">
        <f>SUMPRODUCT(-(Diário!$E$5:$E$2005='Analítico Cp.'!$B103),-(Diário!$P$5:$P$2005=G$1),(Diário!$F$5:$F$2005))+SUMPRODUCT(-(Comprometidos!$D$5:$D$261='Analítico Cp.'!$B103),-(Comprometidos!$J$5:$J$261=G$1),(Comprometidos!$F$5:$F$261))</f>
        <v>0</v>
      </c>
      <c r="H103" s="134">
        <f>SUMPRODUCT(-(Diário!$E$5:$E$2005='Analítico Cp.'!$B103),-(Diário!$P$5:$P$2005=H$1),(Diário!$F$5:$F$2005))+SUMPRODUCT(-(Comprometidos!$D$5:$D$261='Analítico Cp.'!$B103),-(Comprometidos!$J$5:$J$261=H$1),(Comprometidos!$F$5:$F$261))</f>
        <v>0</v>
      </c>
      <c r="I103" s="134">
        <f>SUMPRODUCT(-(Diário!$E$5:$E$2005='Analítico Cp.'!$B103),-(Diário!$P$5:$P$2005=I$1),(Diário!$F$5:$F$2005))+SUMPRODUCT(-(Comprometidos!$D$5:$D$261='Analítico Cp.'!$B103),-(Comprometidos!$J$5:$J$261=I$1),(Comprometidos!$F$5:$F$261))</f>
        <v>0</v>
      </c>
      <c r="J103" s="134">
        <f>SUMPRODUCT(-(Diário!$E$5:$E$2005='Analítico Cp.'!$B103),-(Diário!$P$5:$P$2005=J$1),(Diário!$F$5:$F$2005))+SUMPRODUCT(-(Comprometidos!$D$5:$D$261='Analítico Cp.'!$B103),-(Comprometidos!$J$5:$J$261=J$1),(Comprometidos!$F$5:$F$261))</f>
        <v>0</v>
      </c>
      <c r="K103" s="134">
        <f>SUMPRODUCT(-(Diário!$E$5:$E$2005='Analítico Cp.'!$B103),-(Diário!$P$5:$P$2005=K$1),(Diário!$F$5:$F$2005))+SUMPRODUCT(-(Comprometidos!$D$5:$D$261='Analítico Cp.'!$B103),-(Comprometidos!$J$5:$J$261=K$1),(Comprometidos!$F$5:$F$261))</f>
        <v>0</v>
      </c>
      <c r="L103" s="134">
        <f>SUMPRODUCT(-(Diário!$E$5:$E$2005='Analítico Cp.'!$B103),-(Diário!$P$5:$P$2005=L$1),(Diário!$F$5:$F$2005))+SUMPRODUCT(-(Comprometidos!$D$5:$D$261='Analítico Cp.'!$B103),-(Comprometidos!$J$5:$J$261=L$1),(Comprometidos!$F$5:$F$261))</f>
        <v>0</v>
      </c>
      <c r="M103" s="134">
        <f>SUMPRODUCT(-(Diário!$E$5:$E$2005='Analítico Cp.'!$B103),-(Diário!$P$5:$P$2005=M$1),(Diário!$F$5:$F$2005))+SUMPRODUCT(-(Comprometidos!$D$5:$D$261='Analítico Cp.'!$B103),-(Comprometidos!$J$5:$J$261=M$1),(Comprometidos!$F$5:$F$261))</f>
        <v>0</v>
      </c>
      <c r="N103" s="134">
        <f>SUMPRODUCT(-(Diário!$E$5:$E$2005='Analítico Cp.'!$B103),-(Diário!$P$5:$P$2005=N$1),(Diário!$F$5:$F$2005))+SUMPRODUCT(-(Comprometidos!$D$5:$D$261='Analítico Cp.'!$B103),-(Comprometidos!$J$5:$J$261=N$1),(Comprometidos!$F$5:$F$261))</f>
        <v>0</v>
      </c>
      <c r="O103" s="135">
        <f t="shared" si="16"/>
        <v>0</v>
      </c>
      <c r="P103" s="136">
        <f t="shared" si="17"/>
        <v>0</v>
      </c>
    </row>
    <row r="104" spans="1:26" ht="23.25" customHeight="1" x14ac:dyDescent="0.2">
      <c r="A104" s="77" t="s">
        <v>254</v>
      </c>
      <c r="B104" s="84" t="s">
        <v>255</v>
      </c>
      <c r="C104" s="134">
        <f>SUMPRODUCT(-(Diário!$E$5:$E$2005='Analítico Cp.'!$B104),-(Diário!$P$5:$P$2005=C$1),(Diário!$F$5:$F$2005))+SUMPRODUCT(-(Comprometidos!$D$5:$D$261='Analítico Cp.'!$B104),-(Comprometidos!$J$5:$J$261=C$1),(Comprometidos!$F$5:$F$261))</f>
        <v>0</v>
      </c>
      <c r="D104" s="134">
        <f>SUMPRODUCT(-(Diário!$E$5:$E$2005='Analítico Cp.'!$B104),-(Diário!$P$5:$P$2005=D$1),(Diário!$F$5:$F$2005))+SUMPRODUCT(-(Comprometidos!$D$5:$D$261='Analítico Cp.'!$B104),-(Comprometidos!$J$5:$J$261=D$1),(Comprometidos!$F$5:$F$261))</f>
        <v>0</v>
      </c>
      <c r="E104" s="134">
        <f>SUMPRODUCT(-(Diário!$E$5:$E$2005='Analítico Cp.'!$B104),-(Diário!$P$5:$P$2005=E$1),(Diário!$F$5:$F$2005))+SUMPRODUCT(-(Comprometidos!$D$5:$D$261='Analítico Cp.'!$B104),-(Comprometidos!$J$5:$J$261=E$1),(Comprometidos!$F$5:$F$261))</f>
        <v>0</v>
      </c>
      <c r="F104" s="134">
        <f>SUMPRODUCT(-(Diário!$E$5:$E$2005='Analítico Cp.'!$B104),-(Diário!$P$5:$P$2005=F$1),(Diário!$F$5:$F$2005))+SUMPRODUCT(-(Comprometidos!$D$5:$D$261='Analítico Cp.'!$B104),-(Comprometidos!$J$5:$J$261=F$1),(Comprometidos!$F$5:$F$261))</f>
        <v>0</v>
      </c>
      <c r="G104" s="134">
        <f>SUMPRODUCT(-(Diário!$E$5:$E$2005='Analítico Cp.'!$B104),-(Diário!$P$5:$P$2005=G$1),(Diário!$F$5:$F$2005))+SUMPRODUCT(-(Comprometidos!$D$5:$D$261='Analítico Cp.'!$B104),-(Comprometidos!$J$5:$J$261=G$1),(Comprometidos!$F$5:$F$261))</f>
        <v>0</v>
      </c>
      <c r="H104" s="134">
        <f>SUMPRODUCT(-(Diário!$E$5:$E$2005='Analítico Cp.'!$B104),-(Diário!$P$5:$P$2005=H$1),(Diário!$F$5:$F$2005))+SUMPRODUCT(-(Comprometidos!$D$5:$D$261='Analítico Cp.'!$B104),-(Comprometidos!$J$5:$J$261=H$1),(Comprometidos!$F$5:$F$261))</f>
        <v>0</v>
      </c>
      <c r="I104" s="134">
        <f>SUMPRODUCT(-(Diário!$E$5:$E$2005='Analítico Cp.'!$B104),-(Diário!$P$5:$P$2005=I$1),(Diário!$F$5:$F$2005))+SUMPRODUCT(-(Comprometidos!$D$5:$D$261='Analítico Cp.'!$B104),-(Comprometidos!$J$5:$J$261=I$1),(Comprometidos!$F$5:$F$261))</f>
        <v>0</v>
      </c>
      <c r="J104" s="134">
        <f>SUMPRODUCT(-(Diário!$E$5:$E$2005='Analítico Cp.'!$B104),-(Diário!$P$5:$P$2005=J$1),(Diário!$F$5:$F$2005))+SUMPRODUCT(-(Comprometidos!$D$5:$D$261='Analítico Cp.'!$B104),-(Comprometidos!$J$5:$J$261=J$1),(Comprometidos!$F$5:$F$261))</f>
        <v>0</v>
      </c>
      <c r="K104" s="134">
        <f>SUMPRODUCT(-(Diário!$E$5:$E$2005='Analítico Cp.'!$B104),-(Diário!$P$5:$P$2005=K$1),(Diário!$F$5:$F$2005))+SUMPRODUCT(-(Comprometidos!$D$5:$D$261='Analítico Cp.'!$B104),-(Comprometidos!$J$5:$J$261=K$1),(Comprometidos!$F$5:$F$261))</f>
        <v>0</v>
      </c>
      <c r="L104" s="134">
        <f>SUMPRODUCT(-(Diário!$E$5:$E$2005='Analítico Cp.'!$B104),-(Diário!$P$5:$P$2005=L$1),(Diário!$F$5:$F$2005))+SUMPRODUCT(-(Comprometidos!$D$5:$D$261='Analítico Cp.'!$B104),-(Comprometidos!$J$5:$J$261=L$1),(Comprometidos!$F$5:$F$261))</f>
        <v>0</v>
      </c>
      <c r="M104" s="134">
        <f>SUMPRODUCT(-(Diário!$E$5:$E$2005='Analítico Cp.'!$B104),-(Diário!$P$5:$P$2005=M$1),(Diário!$F$5:$F$2005))+SUMPRODUCT(-(Comprometidos!$D$5:$D$261='Analítico Cp.'!$B104),-(Comprometidos!$J$5:$J$261=M$1),(Comprometidos!$F$5:$F$261))</f>
        <v>0</v>
      </c>
      <c r="N104" s="134">
        <f>SUMPRODUCT(-(Diário!$E$5:$E$2005='Analítico Cp.'!$B104),-(Diário!$P$5:$P$2005=N$1),(Diário!$F$5:$F$2005))+SUMPRODUCT(-(Comprometidos!$D$5:$D$261='Analítico Cp.'!$B104),-(Comprometidos!$J$5:$J$261=N$1),(Comprometidos!$F$5:$F$261))</f>
        <v>0</v>
      </c>
      <c r="O104" s="135">
        <f t="shared" si="16"/>
        <v>0</v>
      </c>
      <c r="P104" s="136">
        <f t="shared" si="17"/>
        <v>0</v>
      </c>
    </row>
    <row r="105" spans="1:26" ht="23.25" customHeight="1" x14ac:dyDescent="0.2">
      <c r="A105" s="77" t="s">
        <v>256</v>
      </c>
      <c r="B105" s="84" t="s">
        <v>257</v>
      </c>
      <c r="C105" s="134">
        <f>SUMPRODUCT(-(Diário!$E$5:$E$2005='Analítico Cp.'!$B105),-(Diário!$P$5:$P$2005=C$1),(Diário!$F$5:$F$2005))+SUMPRODUCT(-(Comprometidos!$D$5:$D$261='Analítico Cp.'!$B105),-(Comprometidos!$J$5:$J$261=C$1),(Comprometidos!$F$5:$F$261))</f>
        <v>0</v>
      </c>
      <c r="D105" s="134">
        <f>SUMPRODUCT(-(Diário!$E$5:$E$2005='Analítico Cp.'!$B105),-(Diário!$P$5:$P$2005=D$1),(Diário!$F$5:$F$2005))+SUMPRODUCT(-(Comprometidos!$D$5:$D$261='Analítico Cp.'!$B105),-(Comprometidos!$J$5:$J$261=D$1),(Comprometidos!$F$5:$F$261))</f>
        <v>0</v>
      </c>
      <c r="E105" s="134">
        <f>SUMPRODUCT(-(Diário!$E$5:$E$2005='Analítico Cp.'!$B105),-(Diário!$P$5:$P$2005=E$1),(Diário!$F$5:$F$2005))+SUMPRODUCT(-(Comprometidos!$D$5:$D$261='Analítico Cp.'!$B105),-(Comprometidos!$J$5:$J$261=E$1),(Comprometidos!$F$5:$F$261))</f>
        <v>0</v>
      </c>
      <c r="F105" s="134">
        <f>SUMPRODUCT(-(Diário!$E$5:$E$2005='Analítico Cp.'!$B105),-(Diário!$P$5:$P$2005=F$1),(Diário!$F$5:$F$2005))+SUMPRODUCT(-(Comprometidos!$D$5:$D$261='Analítico Cp.'!$B105),-(Comprometidos!$J$5:$J$261=F$1),(Comprometidos!$F$5:$F$261))</f>
        <v>0</v>
      </c>
      <c r="G105" s="134">
        <f>SUMPRODUCT(-(Diário!$E$5:$E$2005='Analítico Cp.'!$B105),-(Diário!$P$5:$P$2005=G$1),(Diário!$F$5:$F$2005))+SUMPRODUCT(-(Comprometidos!$D$5:$D$261='Analítico Cp.'!$B105),-(Comprometidos!$J$5:$J$261=G$1),(Comprometidos!$F$5:$F$261))</f>
        <v>0</v>
      </c>
      <c r="H105" s="134">
        <f>SUMPRODUCT(-(Diário!$E$5:$E$2005='Analítico Cp.'!$B105),-(Diário!$P$5:$P$2005=H$1),(Diário!$F$5:$F$2005))+SUMPRODUCT(-(Comprometidos!$D$5:$D$261='Analítico Cp.'!$B105),-(Comprometidos!$J$5:$J$261=H$1),(Comprometidos!$F$5:$F$261))</f>
        <v>0</v>
      </c>
      <c r="I105" s="134">
        <f>SUMPRODUCT(-(Diário!$E$5:$E$2005='Analítico Cp.'!$B105),-(Diário!$P$5:$P$2005=I$1),(Diário!$F$5:$F$2005))+SUMPRODUCT(-(Comprometidos!$D$5:$D$261='Analítico Cp.'!$B105),-(Comprometidos!$J$5:$J$261=I$1),(Comprometidos!$F$5:$F$261))</f>
        <v>0</v>
      </c>
      <c r="J105" s="134">
        <f>SUMPRODUCT(-(Diário!$E$5:$E$2005='Analítico Cp.'!$B105),-(Diário!$P$5:$P$2005=J$1),(Diário!$F$5:$F$2005))+SUMPRODUCT(-(Comprometidos!$D$5:$D$261='Analítico Cp.'!$B105),-(Comprometidos!$J$5:$J$261=J$1),(Comprometidos!$F$5:$F$261))</f>
        <v>0</v>
      </c>
      <c r="K105" s="134">
        <f>SUMPRODUCT(-(Diário!$E$5:$E$2005='Analítico Cp.'!$B105),-(Diário!$P$5:$P$2005=K$1),(Diário!$F$5:$F$2005))+SUMPRODUCT(-(Comprometidos!$D$5:$D$261='Analítico Cp.'!$B105),-(Comprometidos!$J$5:$J$261=K$1),(Comprometidos!$F$5:$F$261))</f>
        <v>0</v>
      </c>
      <c r="L105" s="134">
        <f>SUMPRODUCT(-(Diário!$E$5:$E$2005='Analítico Cp.'!$B105),-(Diário!$P$5:$P$2005=L$1),(Diário!$F$5:$F$2005))+SUMPRODUCT(-(Comprometidos!$D$5:$D$261='Analítico Cp.'!$B105),-(Comprometidos!$J$5:$J$261=L$1),(Comprometidos!$F$5:$F$261))</f>
        <v>0</v>
      </c>
      <c r="M105" s="134">
        <f>SUMPRODUCT(-(Diário!$E$5:$E$2005='Analítico Cp.'!$B105),-(Diário!$P$5:$P$2005=M$1),(Diário!$F$5:$F$2005))+SUMPRODUCT(-(Comprometidos!$D$5:$D$261='Analítico Cp.'!$B105),-(Comprometidos!$J$5:$J$261=M$1),(Comprometidos!$F$5:$F$261))</f>
        <v>0</v>
      </c>
      <c r="N105" s="134">
        <f>SUMPRODUCT(-(Diário!$E$5:$E$2005='Analítico Cp.'!$B105),-(Diário!$P$5:$P$2005=N$1),(Diário!$F$5:$F$2005))+SUMPRODUCT(-(Comprometidos!$D$5:$D$261='Analítico Cp.'!$B105),-(Comprometidos!$J$5:$J$261=N$1),(Comprometidos!$F$5:$F$261))</f>
        <v>0</v>
      </c>
      <c r="O105" s="135">
        <f t="shared" si="16"/>
        <v>0</v>
      </c>
      <c r="P105" s="136">
        <f t="shared" si="17"/>
        <v>0</v>
      </c>
    </row>
    <row r="106" spans="1:26" ht="23.25" customHeight="1" x14ac:dyDescent="0.2">
      <c r="A106" s="77" t="s">
        <v>258</v>
      </c>
      <c r="B106" s="84" t="s">
        <v>259</v>
      </c>
      <c r="C106" s="134">
        <f>SUMPRODUCT(-(Diário!$E$5:$E$2005='Analítico Cp.'!$B106),-(Diário!$P$5:$P$2005=C$1),(Diário!$F$5:$F$2005))+SUMPRODUCT(-(Comprometidos!$D$5:$D$261='Analítico Cp.'!$B106),-(Comprometidos!$J$5:$J$261=C$1),(Comprometidos!$F$5:$F$261))</f>
        <v>0</v>
      </c>
      <c r="D106" s="134">
        <f>SUMPRODUCT(-(Diário!$E$5:$E$2005='Analítico Cp.'!$B106),-(Diário!$P$5:$P$2005=D$1),(Diário!$F$5:$F$2005))+SUMPRODUCT(-(Comprometidos!$D$5:$D$261='Analítico Cp.'!$B106),-(Comprometidos!$J$5:$J$261=D$1),(Comprometidos!$F$5:$F$261))</f>
        <v>0</v>
      </c>
      <c r="E106" s="134">
        <f>SUMPRODUCT(-(Diário!$E$5:$E$2005='Analítico Cp.'!$B106),-(Diário!$P$5:$P$2005=E$1),(Diário!$F$5:$F$2005))+SUMPRODUCT(-(Comprometidos!$D$5:$D$261='Analítico Cp.'!$B106),-(Comprometidos!$J$5:$J$261=E$1),(Comprometidos!$F$5:$F$261))</f>
        <v>0</v>
      </c>
      <c r="F106" s="134">
        <f>SUMPRODUCT(-(Diário!$E$5:$E$2005='Analítico Cp.'!$B106),-(Diário!$P$5:$P$2005=F$1),(Diário!$F$5:$F$2005))+SUMPRODUCT(-(Comprometidos!$D$5:$D$261='Analítico Cp.'!$B106),-(Comprometidos!$J$5:$J$261=F$1),(Comprometidos!$F$5:$F$261))</f>
        <v>0</v>
      </c>
      <c r="G106" s="134">
        <f>SUMPRODUCT(-(Diário!$E$5:$E$2005='Analítico Cp.'!$B106),-(Diário!$P$5:$P$2005=G$1),(Diário!$F$5:$F$2005))+SUMPRODUCT(-(Comprometidos!$D$5:$D$261='Analítico Cp.'!$B106),-(Comprometidos!$J$5:$J$261=G$1),(Comprometidos!$F$5:$F$261))</f>
        <v>0</v>
      </c>
      <c r="H106" s="134">
        <f>SUMPRODUCT(-(Diário!$E$5:$E$2005='Analítico Cp.'!$B106),-(Diário!$P$5:$P$2005=H$1),(Diário!$F$5:$F$2005))+SUMPRODUCT(-(Comprometidos!$D$5:$D$261='Analítico Cp.'!$B106),-(Comprometidos!$J$5:$J$261=H$1),(Comprometidos!$F$5:$F$261))</f>
        <v>0</v>
      </c>
      <c r="I106" s="134">
        <f>SUMPRODUCT(-(Diário!$E$5:$E$2005='Analítico Cp.'!$B106),-(Diário!$P$5:$P$2005=I$1),(Diário!$F$5:$F$2005))+SUMPRODUCT(-(Comprometidos!$D$5:$D$261='Analítico Cp.'!$B106),-(Comprometidos!$J$5:$J$261=I$1),(Comprometidos!$F$5:$F$261))</f>
        <v>0</v>
      </c>
      <c r="J106" s="134">
        <f>SUMPRODUCT(-(Diário!$E$5:$E$2005='Analítico Cp.'!$B106),-(Diário!$P$5:$P$2005=J$1),(Diário!$F$5:$F$2005))+SUMPRODUCT(-(Comprometidos!$D$5:$D$261='Analítico Cp.'!$B106),-(Comprometidos!$J$5:$J$261=J$1),(Comprometidos!$F$5:$F$261))</f>
        <v>0</v>
      </c>
      <c r="K106" s="134">
        <f>SUMPRODUCT(-(Diário!$E$5:$E$2005='Analítico Cp.'!$B106),-(Diário!$P$5:$P$2005=K$1),(Diário!$F$5:$F$2005))+SUMPRODUCT(-(Comprometidos!$D$5:$D$261='Analítico Cp.'!$B106),-(Comprometidos!$J$5:$J$261=K$1),(Comprometidos!$F$5:$F$261))</f>
        <v>0</v>
      </c>
      <c r="L106" s="134">
        <f>SUMPRODUCT(-(Diário!$E$5:$E$2005='Analítico Cp.'!$B106),-(Diário!$P$5:$P$2005=L$1),(Diário!$F$5:$F$2005))+SUMPRODUCT(-(Comprometidos!$D$5:$D$261='Analítico Cp.'!$B106),-(Comprometidos!$J$5:$J$261=L$1),(Comprometidos!$F$5:$F$261))</f>
        <v>0</v>
      </c>
      <c r="M106" s="134">
        <f>SUMPRODUCT(-(Diário!$E$5:$E$2005='Analítico Cp.'!$B106),-(Diário!$P$5:$P$2005=M$1),(Diário!$F$5:$F$2005))+SUMPRODUCT(-(Comprometidos!$D$5:$D$261='Analítico Cp.'!$B106),-(Comprometidos!$J$5:$J$261=M$1),(Comprometidos!$F$5:$F$261))</f>
        <v>0</v>
      </c>
      <c r="N106" s="134">
        <f>SUMPRODUCT(-(Diário!$E$5:$E$2005='Analítico Cp.'!$B106),-(Diário!$P$5:$P$2005=N$1),(Diário!$F$5:$F$2005))+SUMPRODUCT(-(Comprometidos!$D$5:$D$261='Analítico Cp.'!$B106),-(Comprometidos!$J$5:$J$261=N$1),(Comprometidos!$F$5:$F$261))</f>
        <v>0</v>
      </c>
      <c r="O106" s="135">
        <f t="shared" si="16"/>
        <v>0</v>
      </c>
      <c r="P106" s="136">
        <f t="shared" si="17"/>
        <v>0</v>
      </c>
    </row>
    <row r="107" spans="1:26" ht="23.25" customHeight="1" x14ac:dyDescent="0.2">
      <c r="A107" s="77" t="s">
        <v>260</v>
      </c>
      <c r="B107" s="84" t="s">
        <v>261</v>
      </c>
      <c r="C107" s="134">
        <f>SUMPRODUCT(-(Diário!$E$5:$E$2005='Analítico Cp.'!$B107),-(Diário!$P$5:$P$2005=C$1),(Diário!$F$5:$F$2005))+SUMPRODUCT(-(Comprometidos!$D$5:$D$261='Analítico Cp.'!$B107),-(Comprometidos!$J$5:$J$261=C$1),(Comprometidos!$F$5:$F$261))</f>
        <v>0</v>
      </c>
      <c r="D107" s="134">
        <f>SUMPRODUCT(-(Diário!$E$5:$E$2005='Analítico Cp.'!$B107),-(Diário!$P$5:$P$2005=D$1),(Diário!$F$5:$F$2005))+SUMPRODUCT(-(Comprometidos!$D$5:$D$261='Analítico Cp.'!$B107),-(Comprometidos!$J$5:$J$261=D$1),(Comprometidos!$F$5:$F$261))</f>
        <v>0</v>
      </c>
      <c r="E107" s="134">
        <f>SUMPRODUCT(-(Diário!$E$5:$E$2005='Analítico Cp.'!$B107),-(Diário!$P$5:$P$2005=E$1),(Diário!$F$5:$F$2005))+SUMPRODUCT(-(Comprometidos!$D$5:$D$261='Analítico Cp.'!$B107),-(Comprometidos!$J$5:$J$261=E$1),(Comprometidos!$F$5:$F$261))</f>
        <v>0</v>
      </c>
      <c r="F107" s="134">
        <f>SUMPRODUCT(-(Diário!$E$5:$E$2005='Analítico Cp.'!$B107),-(Diário!$P$5:$P$2005=F$1),(Diário!$F$5:$F$2005))+SUMPRODUCT(-(Comprometidos!$D$5:$D$261='Analítico Cp.'!$B107),-(Comprometidos!$J$5:$J$261=F$1),(Comprometidos!$F$5:$F$261))</f>
        <v>0</v>
      </c>
      <c r="G107" s="134">
        <f>SUMPRODUCT(-(Diário!$E$5:$E$2005='Analítico Cp.'!$B107),-(Diário!$P$5:$P$2005=G$1),(Diário!$F$5:$F$2005))+SUMPRODUCT(-(Comprometidos!$D$5:$D$261='Analítico Cp.'!$B107),-(Comprometidos!$J$5:$J$261=G$1),(Comprometidos!$F$5:$F$261))</f>
        <v>0</v>
      </c>
      <c r="H107" s="134">
        <f>SUMPRODUCT(-(Diário!$E$5:$E$2005='Analítico Cp.'!$B107),-(Diário!$P$5:$P$2005=H$1),(Diário!$F$5:$F$2005))+SUMPRODUCT(-(Comprometidos!$D$5:$D$261='Analítico Cp.'!$B107),-(Comprometidos!$J$5:$J$261=H$1),(Comprometidos!$F$5:$F$261))</f>
        <v>0</v>
      </c>
      <c r="I107" s="134">
        <f>SUMPRODUCT(-(Diário!$E$5:$E$2005='Analítico Cp.'!$B107),-(Diário!$P$5:$P$2005=I$1),(Diário!$F$5:$F$2005))+SUMPRODUCT(-(Comprometidos!$D$5:$D$261='Analítico Cp.'!$B107),-(Comprometidos!$J$5:$J$261=I$1),(Comprometidos!$F$5:$F$261))</f>
        <v>0</v>
      </c>
      <c r="J107" s="134">
        <f>SUMPRODUCT(-(Diário!$E$5:$E$2005='Analítico Cp.'!$B107),-(Diário!$P$5:$P$2005=J$1),(Diário!$F$5:$F$2005))+SUMPRODUCT(-(Comprometidos!$D$5:$D$261='Analítico Cp.'!$B107),-(Comprometidos!$J$5:$J$261=J$1),(Comprometidos!$F$5:$F$261))</f>
        <v>0</v>
      </c>
      <c r="K107" s="134">
        <f>SUMPRODUCT(-(Diário!$E$5:$E$2005='Analítico Cp.'!$B107),-(Diário!$P$5:$P$2005=K$1),(Diário!$F$5:$F$2005))+SUMPRODUCT(-(Comprometidos!$D$5:$D$261='Analítico Cp.'!$B107),-(Comprometidos!$J$5:$J$261=K$1),(Comprometidos!$F$5:$F$261))</f>
        <v>0</v>
      </c>
      <c r="L107" s="134">
        <f>SUMPRODUCT(-(Diário!$E$5:$E$2005='Analítico Cp.'!$B107),-(Diário!$P$5:$P$2005=L$1),(Diário!$F$5:$F$2005))+SUMPRODUCT(-(Comprometidos!$D$5:$D$261='Analítico Cp.'!$B107),-(Comprometidos!$J$5:$J$261=L$1),(Comprometidos!$F$5:$F$261))</f>
        <v>0</v>
      </c>
      <c r="M107" s="134">
        <f>SUMPRODUCT(-(Diário!$E$5:$E$2005='Analítico Cp.'!$B107),-(Diário!$P$5:$P$2005=M$1),(Diário!$F$5:$F$2005))+SUMPRODUCT(-(Comprometidos!$D$5:$D$261='Analítico Cp.'!$B107),-(Comprometidos!$J$5:$J$261=M$1),(Comprometidos!$F$5:$F$261))</f>
        <v>0</v>
      </c>
      <c r="N107" s="134">
        <f>SUMPRODUCT(-(Diário!$E$5:$E$2005='Analítico Cp.'!$B107),-(Diário!$P$5:$P$2005=N$1),(Diário!$F$5:$F$2005))+SUMPRODUCT(-(Comprometidos!$D$5:$D$261='Analítico Cp.'!$B107),-(Comprometidos!$J$5:$J$261=N$1),(Comprometidos!$F$5:$F$261))</f>
        <v>0</v>
      </c>
      <c r="O107" s="135">
        <f t="shared" si="16"/>
        <v>0</v>
      </c>
      <c r="P107" s="136">
        <f t="shared" si="17"/>
        <v>0</v>
      </c>
    </row>
    <row r="108" spans="1:26" ht="23.25" customHeight="1" x14ac:dyDescent="0.2">
      <c r="A108" s="77" t="s">
        <v>262</v>
      </c>
      <c r="B108" s="84" t="s">
        <v>263</v>
      </c>
      <c r="C108" s="134">
        <f>SUMPRODUCT(-(Diário!$E$5:$E$2005='Analítico Cp.'!$B108),-(Diário!$P$5:$P$2005=C$1),(Diário!$F$5:$F$2005))+SUMPRODUCT(-(Comprometidos!$D$5:$D$261='Analítico Cp.'!$B108),-(Comprometidos!$J$5:$J$261=C$1),(Comprometidos!$F$5:$F$261))</f>
        <v>0</v>
      </c>
      <c r="D108" s="134">
        <f>SUMPRODUCT(-(Diário!$E$5:$E$2005='Analítico Cp.'!$B108),-(Diário!$P$5:$P$2005=D$1),(Diário!$F$5:$F$2005))+SUMPRODUCT(-(Comprometidos!$D$5:$D$261='Analítico Cp.'!$B108),-(Comprometidos!$J$5:$J$261=D$1),(Comprometidos!$F$5:$F$261))</f>
        <v>0</v>
      </c>
      <c r="E108" s="134">
        <f>SUMPRODUCT(-(Diário!$E$5:$E$2005='Analítico Cp.'!$B108),-(Diário!$P$5:$P$2005=E$1),(Diário!$F$5:$F$2005))+SUMPRODUCT(-(Comprometidos!$D$5:$D$261='Analítico Cp.'!$B108),-(Comprometidos!$J$5:$J$261=E$1),(Comprometidos!$F$5:$F$261))</f>
        <v>0</v>
      </c>
      <c r="F108" s="134">
        <f>SUMPRODUCT(-(Diário!$E$5:$E$2005='Analítico Cp.'!$B108),-(Diário!$P$5:$P$2005=F$1),(Diário!$F$5:$F$2005))+SUMPRODUCT(-(Comprometidos!$D$5:$D$261='Analítico Cp.'!$B108),-(Comprometidos!$J$5:$J$261=F$1),(Comprometidos!$F$5:$F$261))</f>
        <v>0</v>
      </c>
      <c r="G108" s="134">
        <f>SUMPRODUCT(-(Diário!$E$5:$E$2005='Analítico Cp.'!$B108),-(Diário!$P$5:$P$2005=G$1),(Diário!$F$5:$F$2005))+SUMPRODUCT(-(Comprometidos!$D$5:$D$261='Analítico Cp.'!$B108),-(Comprometidos!$J$5:$J$261=G$1),(Comprometidos!$F$5:$F$261))</f>
        <v>0</v>
      </c>
      <c r="H108" s="134">
        <f>SUMPRODUCT(-(Diário!$E$5:$E$2005='Analítico Cp.'!$B108),-(Diário!$P$5:$P$2005=H$1),(Diário!$F$5:$F$2005))+SUMPRODUCT(-(Comprometidos!$D$5:$D$261='Analítico Cp.'!$B108),-(Comprometidos!$J$5:$J$261=H$1),(Comprometidos!$F$5:$F$261))</f>
        <v>0</v>
      </c>
      <c r="I108" s="134">
        <f>SUMPRODUCT(-(Diário!$E$5:$E$2005='Analítico Cp.'!$B108),-(Diário!$P$5:$P$2005=I$1),(Diário!$F$5:$F$2005))+SUMPRODUCT(-(Comprometidos!$D$5:$D$261='Analítico Cp.'!$B108),-(Comprometidos!$J$5:$J$261=I$1),(Comprometidos!$F$5:$F$261))</f>
        <v>0</v>
      </c>
      <c r="J108" s="134">
        <f>SUMPRODUCT(-(Diário!$E$5:$E$2005='Analítico Cp.'!$B108),-(Diário!$P$5:$P$2005=J$1),(Diário!$F$5:$F$2005))+SUMPRODUCT(-(Comprometidos!$D$5:$D$261='Analítico Cp.'!$B108),-(Comprometidos!$J$5:$J$261=J$1),(Comprometidos!$F$5:$F$261))</f>
        <v>0</v>
      </c>
      <c r="K108" s="134">
        <f>SUMPRODUCT(-(Diário!$E$5:$E$2005='Analítico Cp.'!$B108),-(Diário!$P$5:$P$2005=K$1),(Diário!$F$5:$F$2005))+SUMPRODUCT(-(Comprometidos!$D$5:$D$261='Analítico Cp.'!$B108),-(Comprometidos!$J$5:$J$261=K$1),(Comprometidos!$F$5:$F$261))</f>
        <v>0</v>
      </c>
      <c r="L108" s="134">
        <f>SUMPRODUCT(-(Diário!$E$5:$E$2005='Analítico Cp.'!$B108),-(Diário!$P$5:$P$2005=L$1),(Diário!$F$5:$F$2005))+SUMPRODUCT(-(Comprometidos!$D$5:$D$261='Analítico Cp.'!$B108),-(Comprometidos!$J$5:$J$261=L$1),(Comprometidos!$F$5:$F$261))</f>
        <v>0</v>
      </c>
      <c r="M108" s="134">
        <f>SUMPRODUCT(-(Diário!$E$5:$E$2005='Analítico Cp.'!$B108),-(Diário!$P$5:$P$2005=M$1),(Diário!$F$5:$F$2005))+SUMPRODUCT(-(Comprometidos!$D$5:$D$261='Analítico Cp.'!$B108),-(Comprometidos!$J$5:$J$261=M$1),(Comprometidos!$F$5:$F$261))</f>
        <v>0</v>
      </c>
      <c r="N108" s="134">
        <f>SUMPRODUCT(-(Diário!$E$5:$E$2005='Analítico Cp.'!$B108),-(Diário!$P$5:$P$2005=N$1),(Diário!$F$5:$F$2005))+SUMPRODUCT(-(Comprometidos!$D$5:$D$261='Analítico Cp.'!$B108),-(Comprometidos!$J$5:$J$261=N$1),(Comprometidos!$F$5:$F$261))</f>
        <v>0</v>
      </c>
      <c r="O108" s="135">
        <f t="shared" si="16"/>
        <v>0</v>
      </c>
      <c r="P108" s="136">
        <f t="shared" si="17"/>
        <v>0</v>
      </c>
    </row>
    <row r="109" spans="1:26" ht="23.25" customHeight="1" x14ac:dyDescent="0.2">
      <c r="A109" s="77" t="s">
        <v>264</v>
      </c>
      <c r="B109" s="84" t="s">
        <v>265</v>
      </c>
      <c r="C109" s="134">
        <f>SUMPRODUCT(-(Diário!$E$5:$E$2005='Analítico Cp.'!$B109),-(Diário!$P$5:$P$2005=C$1),(Diário!$F$5:$F$2005))+SUMPRODUCT(-(Comprometidos!$D$5:$D$261='Analítico Cp.'!$B109),-(Comprometidos!$J$5:$J$261=C$1),(Comprometidos!$F$5:$F$261))</f>
        <v>0</v>
      </c>
      <c r="D109" s="134">
        <f>SUMPRODUCT(-(Diário!$E$5:$E$2005='Analítico Cp.'!$B109),-(Diário!$P$5:$P$2005=D$1),(Diário!$F$5:$F$2005))+SUMPRODUCT(-(Comprometidos!$D$5:$D$261='Analítico Cp.'!$B109),-(Comprometidos!$J$5:$J$261=D$1),(Comprometidos!$F$5:$F$261))</f>
        <v>0</v>
      </c>
      <c r="E109" s="134">
        <f>SUMPRODUCT(-(Diário!$E$5:$E$2005='Analítico Cp.'!$B109),-(Diário!$P$5:$P$2005=E$1),(Diário!$F$5:$F$2005))+SUMPRODUCT(-(Comprometidos!$D$5:$D$261='Analítico Cp.'!$B109),-(Comprometidos!$J$5:$J$261=E$1),(Comprometidos!$F$5:$F$261))</f>
        <v>0</v>
      </c>
      <c r="F109" s="134">
        <f>SUMPRODUCT(-(Diário!$E$5:$E$2005='Analítico Cp.'!$B109),-(Diário!$P$5:$P$2005=F$1),(Diário!$F$5:$F$2005))+SUMPRODUCT(-(Comprometidos!$D$5:$D$261='Analítico Cp.'!$B109),-(Comprometidos!$J$5:$J$261=F$1),(Comprometidos!$F$5:$F$261))</f>
        <v>0</v>
      </c>
      <c r="G109" s="134">
        <f>SUMPRODUCT(-(Diário!$E$5:$E$2005='Analítico Cp.'!$B109),-(Diário!$P$5:$P$2005=G$1),(Diário!$F$5:$F$2005))+SUMPRODUCT(-(Comprometidos!$D$5:$D$261='Analítico Cp.'!$B109),-(Comprometidos!$J$5:$J$261=G$1),(Comprometidos!$F$5:$F$261))</f>
        <v>0</v>
      </c>
      <c r="H109" s="134">
        <f>SUMPRODUCT(-(Diário!$E$5:$E$2005='Analítico Cp.'!$B109),-(Diário!$P$5:$P$2005=H$1),(Diário!$F$5:$F$2005))+SUMPRODUCT(-(Comprometidos!$D$5:$D$261='Analítico Cp.'!$B109),-(Comprometidos!$J$5:$J$261=H$1),(Comprometidos!$F$5:$F$261))</f>
        <v>0</v>
      </c>
      <c r="I109" s="134">
        <f>SUMPRODUCT(-(Diário!$E$5:$E$2005='Analítico Cp.'!$B109),-(Diário!$P$5:$P$2005=I$1),(Diário!$F$5:$F$2005))+SUMPRODUCT(-(Comprometidos!$D$5:$D$261='Analítico Cp.'!$B109),-(Comprometidos!$J$5:$J$261=I$1),(Comprometidos!$F$5:$F$261))</f>
        <v>0</v>
      </c>
      <c r="J109" s="134">
        <f>SUMPRODUCT(-(Diário!$E$5:$E$2005='Analítico Cp.'!$B109),-(Diário!$P$5:$P$2005=J$1),(Diário!$F$5:$F$2005))+SUMPRODUCT(-(Comprometidos!$D$5:$D$261='Analítico Cp.'!$B109),-(Comprometidos!$J$5:$J$261=J$1),(Comprometidos!$F$5:$F$261))</f>
        <v>0</v>
      </c>
      <c r="K109" s="134">
        <f>SUMPRODUCT(-(Diário!$E$5:$E$2005='Analítico Cp.'!$B109),-(Diário!$P$5:$P$2005=K$1),(Diário!$F$5:$F$2005))+SUMPRODUCT(-(Comprometidos!$D$5:$D$261='Analítico Cp.'!$B109),-(Comprometidos!$J$5:$J$261=K$1),(Comprometidos!$F$5:$F$261))</f>
        <v>0</v>
      </c>
      <c r="L109" s="134">
        <f>SUMPRODUCT(-(Diário!$E$5:$E$2005='Analítico Cp.'!$B109),-(Diário!$P$5:$P$2005=L$1),(Diário!$F$5:$F$2005))+SUMPRODUCT(-(Comprometidos!$D$5:$D$261='Analítico Cp.'!$B109),-(Comprometidos!$J$5:$J$261=L$1),(Comprometidos!$F$5:$F$261))</f>
        <v>0</v>
      </c>
      <c r="M109" s="134">
        <f>SUMPRODUCT(-(Diário!$E$5:$E$2005='Analítico Cp.'!$B109),-(Diário!$P$5:$P$2005=M$1),(Diário!$F$5:$F$2005))+SUMPRODUCT(-(Comprometidos!$D$5:$D$261='Analítico Cp.'!$B109),-(Comprometidos!$J$5:$J$261=M$1),(Comprometidos!$F$5:$F$261))</f>
        <v>0</v>
      </c>
      <c r="N109" s="134">
        <f>SUMPRODUCT(-(Diário!$E$5:$E$2005='Analítico Cp.'!$B109),-(Diário!$P$5:$P$2005=N$1),(Diário!$F$5:$F$2005))+SUMPRODUCT(-(Comprometidos!$D$5:$D$261='Analítico Cp.'!$B109),-(Comprometidos!$J$5:$J$261=N$1),(Comprometidos!$F$5:$F$261))</f>
        <v>0</v>
      </c>
      <c r="O109" s="135">
        <f t="shared" si="16"/>
        <v>0</v>
      </c>
      <c r="P109" s="136">
        <f t="shared" si="17"/>
        <v>0</v>
      </c>
    </row>
    <row r="110" spans="1:26" ht="23.25" customHeight="1" x14ac:dyDescent="0.2">
      <c r="A110" s="77" t="s">
        <v>266</v>
      </c>
      <c r="B110" s="84" t="s">
        <v>267</v>
      </c>
      <c r="C110" s="134">
        <f>SUMPRODUCT(-(Diário!$E$5:$E$2005='Analítico Cp.'!$B110),-(Diário!$P$5:$P$2005=C$1),(Diário!$F$5:$F$2005))+SUMPRODUCT(-(Comprometidos!$D$5:$D$261='Analítico Cp.'!$B110),-(Comprometidos!$J$5:$J$261=C$1),(Comprometidos!$F$5:$F$261))</f>
        <v>0</v>
      </c>
      <c r="D110" s="134">
        <f>SUMPRODUCT(-(Diário!$E$5:$E$2005='Analítico Cp.'!$B110),-(Diário!$P$5:$P$2005=D$1),(Diário!$F$5:$F$2005))+SUMPRODUCT(-(Comprometidos!$D$5:$D$261='Analítico Cp.'!$B110),-(Comprometidos!$J$5:$J$261=D$1),(Comprometidos!$F$5:$F$261))</f>
        <v>0</v>
      </c>
      <c r="E110" s="134">
        <f>SUMPRODUCT(-(Diário!$E$5:$E$2005='Analítico Cp.'!$B110),-(Diário!$P$5:$P$2005=E$1),(Diário!$F$5:$F$2005))+SUMPRODUCT(-(Comprometidos!$D$5:$D$261='Analítico Cp.'!$B110),-(Comprometidos!$J$5:$J$261=E$1),(Comprometidos!$F$5:$F$261))</f>
        <v>0</v>
      </c>
      <c r="F110" s="134">
        <f>SUMPRODUCT(-(Diário!$E$5:$E$2005='Analítico Cp.'!$B110),-(Diário!$P$5:$P$2005=F$1),(Diário!$F$5:$F$2005))+SUMPRODUCT(-(Comprometidos!$D$5:$D$261='Analítico Cp.'!$B110),-(Comprometidos!$J$5:$J$261=F$1),(Comprometidos!$F$5:$F$261))</f>
        <v>0</v>
      </c>
      <c r="G110" s="134">
        <f>SUMPRODUCT(-(Diário!$E$5:$E$2005='Analítico Cp.'!$B110),-(Diário!$P$5:$P$2005=G$1),(Diário!$F$5:$F$2005))+SUMPRODUCT(-(Comprometidos!$D$5:$D$261='Analítico Cp.'!$B110),-(Comprometidos!$J$5:$J$261=G$1),(Comprometidos!$F$5:$F$261))</f>
        <v>0</v>
      </c>
      <c r="H110" s="134">
        <f>SUMPRODUCT(-(Diário!$E$5:$E$2005='Analítico Cp.'!$B110),-(Diário!$P$5:$P$2005=H$1),(Diário!$F$5:$F$2005))+SUMPRODUCT(-(Comprometidos!$D$5:$D$261='Analítico Cp.'!$B110),-(Comprometidos!$J$5:$J$261=H$1),(Comprometidos!$F$5:$F$261))</f>
        <v>0</v>
      </c>
      <c r="I110" s="134">
        <f>SUMPRODUCT(-(Diário!$E$5:$E$2005='Analítico Cp.'!$B110),-(Diário!$P$5:$P$2005=I$1),(Diário!$F$5:$F$2005))+SUMPRODUCT(-(Comprometidos!$D$5:$D$261='Analítico Cp.'!$B110),-(Comprometidos!$J$5:$J$261=I$1),(Comprometidos!$F$5:$F$261))</f>
        <v>0</v>
      </c>
      <c r="J110" s="134">
        <f>SUMPRODUCT(-(Diário!$E$5:$E$2005='Analítico Cp.'!$B110),-(Diário!$P$5:$P$2005=J$1),(Diário!$F$5:$F$2005))+SUMPRODUCT(-(Comprometidos!$D$5:$D$261='Analítico Cp.'!$B110),-(Comprometidos!$J$5:$J$261=J$1),(Comprometidos!$F$5:$F$261))</f>
        <v>0</v>
      </c>
      <c r="K110" s="134">
        <f>SUMPRODUCT(-(Diário!$E$5:$E$2005='Analítico Cp.'!$B110),-(Diário!$P$5:$P$2005=K$1),(Diário!$F$5:$F$2005))+SUMPRODUCT(-(Comprometidos!$D$5:$D$261='Analítico Cp.'!$B110),-(Comprometidos!$J$5:$J$261=K$1),(Comprometidos!$F$5:$F$261))</f>
        <v>0</v>
      </c>
      <c r="L110" s="134">
        <f>SUMPRODUCT(-(Diário!$E$5:$E$2005='Analítico Cp.'!$B110),-(Diário!$P$5:$P$2005=L$1),(Diário!$F$5:$F$2005))+SUMPRODUCT(-(Comprometidos!$D$5:$D$261='Analítico Cp.'!$B110),-(Comprometidos!$J$5:$J$261=L$1),(Comprometidos!$F$5:$F$261))</f>
        <v>0</v>
      </c>
      <c r="M110" s="134">
        <f>SUMPRODUCT(-(Diário!$E$5:$E$2005='Analítico Cp.'!$B110),-(Diário!$P$5:$P$2005=M$1),(Diário!$F$5:$F$2005))+SUMPRODUCT(-(Comprometidos!$D$5:$D$261='Analítico Cp.'!$B110),-(Comprometidos!$J$5:$J$261=M$1),(Comprometidos!$F$5:$F$261))</f>
        <v>0</v>
      </c>
      <c r="N110" s="134">
        <f>SUMPRODUCT(-(Diário!$E$5:$E$2005='Analítico Cp.'!$B110),-(Diário!$P$5:$P$2005=N$1),(Diário!$F$5:$F$2005))+SUMPRODUCT(-(Comprometidos!$D$5:$D$261='Analítico Cp.'!$B110),-(Comprometidos!$J$5:$J$261=N$1),(Comprometidos!$F$5:$F$261))</f>
        <v>0</v>
      </c>
      <c r="O110" s="135">
        <f t="shared" si="16"/>
        <v>0</v>
      </c>
      <c r="P110" s="136">
        <f t="shared" si="17"/>
        <v>0</v>
      </c>
    </row>
    <row r="111" spans="1:26" ht="23.25" customHeight="1" x14ac:dyDescent="0.2">
      <c r="A111" s="77" t="s">
        <v>268</v>
      </c>
      <c r="B111" s="84" t="s">
        <v>269</v>
      </c>
      <c r="C111" s="134">
        <f>SUMPRODUCT(-(Diário!$E$5:$E$2005='Analítico Cp.'!$B111),-(Diário!$P$5:$P$2005=C$1),(Diário!$F$5:$F$2005))+SUMPRODUCT(-(Comprometidos!$D$5:$D$261='Analítico Cp.'!$B111),-(Comprometidos!$J$5:$J$261=C$1),(Comprometidos!$F$5:$F$261))</f>
        <v>0</v>
      </c>
      <c r="D111" s="134">
        <f>SUMPRODUCT(-(Diário!$E$5:$E$2005='Analítico Cp.'!$B111),-(Diário!$P$5:$P$2005=D$1),(Diário!$F$5:$F$2005))+SUMPRODUCT(-(Comprometidos!$D$5:$D$261='Analítico Cp.'!$B111),-(Comprometidos!$J$5:$J$261=D$1),(Comprometidos!$F$5:$F$261))</f>
        <v>0</v>
      </c>
      <c r="E111" s="134">
        <f>SUMPRODUCT(-(Diário!$E$5:$E$2005='Analítico Cp.'!$B111),-(Diário!$P$5:$P$2005=E$1),(Diário!$F$5:$F$2005))+SUMPRODUCT(-(Comprometidos!$D$5:$D$261='Analítico Cp.'!$B111),-(Comprometidos!$J$5:$J$261=E$1),(Comprometidos!$F$5:$F$261))</f>
        <v>0</v>
      </c>
      <c r="F111" s="134">
        <f>SUMPRODUCT(-(Diário!$E$5:$E$2005='Analítico Cp.'!$B111),-(Diário!$P$5:$P$2005=F$1),(Diário!$F$5:$F$2005))+SUMPRODUCT(-(Comprometidos!$D$5:$D$261='Analítico Cp.'!$B111),-(Comprometidos!$J$5:$J$261=F$1),(Comprometidos!$F$5:$F$261))</f>
        <v>0</v>
      </c>
      <c r="G111" s="134">
        <f>SUMPRODUCT(-(Diário!$E$5:$E$2005='Analítico Cp.'!$B111),-(Diário!$P$5:$P$2005=G$1),(Diário!$F$5:$F$2005))+SUMPRODUCT(-(Comprometidos!$D$5:$D$261='Analítico Cp.'!$B111),-(Comprometidos!$J$5:$J$261=G$1),(Comprometidos!$F$5:$F$261))</f>
        <v>0</v>
      </c>
      <c r="H111" s="134">
        <f>SUMPRODUCT(-(Diário!$E$5:$E$2005='Analítico Cp.'!$B111),-(Diário!$P$5:$P$2005=H$1),(Diário!$F$5:$F$2005))+SUMPRODUCT(-(Comprometidos!$D$5:$D$261='Analítico Cp.'!$B111),-(Comprometidos!$J$5:$J$261=H$1),(Comprometidos!$F$5:$F$261))</f>
        <v>0</v>
      </c>
      <c r="I111" s="134">
        <f>SUMPRODUCT(-(Diário!$E$5:$E$2005='Analítico Cp.'!$B111),-(Diário!$P$5:$P$2005=I$1),(Diário!$F$5:$F$2005))+SUMPRODUCT(-(Comprometidos!$D$5:$D$261='Analítico Cp.'!$B111),-(Comprometidos!$J$5:$J$261=I$1),(Comprometidos!$F$5:$F$261))</f>
        <v>0</v>
      </c>
      <c r="J111" s="134">
        <f>SUMPRODUCT(-(Diário!$E$5:$E$2005='Analítico Cp.'!$B111),-(Diário!$P$5:$P$2005=J$1),(Diário!$F$5:$F$2005))+SUMPRODUCT(-(Comprometidos!$D$5:$D$261='Analítico Cp.'!$B111),-(Comprometidos!$J$5:$J$261=J$1),(Comprometidos!$F$5:$F$261))</f>
        <v>0</v>
      </c>
      <c r="K111" s="134">
        <f>SUMPRODUCT(-(Diário!$E$5:$E$2005='Analítico Cp.'!$B111),-(Diário!$P$5:$P$2005=K$1),(Diário!$F$5:$F$2005))+SUMPRODUCT(-(Comprometidos!$D$5:$D$261='Analítico Cp.'!$B111),-(Comprometidos!$J$5:$J$261=K$1),(Comprometidos!$F$5:$F$261))</f>
        <v>0</v>
      </c>
      <c r="L111" s="134">
        <f>SUMPRODUCT(-(Diário!$E$5:$E$2005='Analítico Cp.'!$B111),-(Diário!$P$5:$P$2005=L$1),(Diário!$F$5:$F$2005))+SUMPRODUCT(-(Comprometidos!$D$5:$D$261='Analítico Cp.'!$B111),-(Comprometidos!$J$5:$J$261=L$1),(Comprometidos!$F$5:$F$261))</f>
        <v>0</v>
      </c>
      <c r="M111" s="134">
        <f>SUMPRODUCT(-(Diário!$E$5:$E$2005='Analítico Cp.'!$B111),-(Diário!$P$5:$P$2005=M$1),(Diário!$F$5:$F$2005))+SUMPRODUCT(-(Comprometidos!$D$5:$D$261='Analítico Cp.'!$B111),-(Comprometidos!$J$5:$J$261=M$1),(Comprometidos!$F$5:$F$261))</f>
        <v>0</v>
      </c>
      <c r="N111" s="134">
        <f>SUMPRODUCT(-(Diário!$E$5:$E$2005='Analítico Cp.'!$B111),-(Diário!$P$5:$P$2005=N$1),(Diário!$F$5:$F$2005))+SUMPRODUCT(-(Comprometidos!$D$5:$D$261='Analítico Cp.'!$B111),-(Comprometidos!$J$5:$J$261=N$1),(Comprometidos!$F$5:$F$261))</f>
        <v>0</v>
      </c>
      <c r="O111" s="135">
        <f t="shared" si="16"/>
        <v>0</v>
      </c>
      <c r="P111" s="136">
        <f t="shared" si="17"/>
        <v>0</v>
      </c>
    </row>
    <row r="112" spans="1:26" ht="23.25" customHeight="1" x14ac:dyDescent="0.2">
      <c r="A112" s="77" t="s">
        <v>270</v>
      </c>
      <c r="B112" s="84" t="s">
        <v>271</v>
      </c>
      <c r="C112" s="134">
        <f>SUMPRODUCT(-(Diário!$E$5:$E$2005='Analítico Cp.'!$B112),-(Diário!$P$5:$P$2005=C$1),(Diário!$F$5:$F$2005))+SUMPRODUCT(-(Comprometidos!$D$5:$D$261='Analítico Cp.'!$B112),-(Comprometidos!$J$5:$J$261=C$1),(Comprometidos!$F$5:$F$261))</f>
        <v>0</v>
      </c>
      <c r="D112" s="134">
        <f>SUMPRODUCT(-(Diário!$E$5:$E$2005='Analítico Cp.'!$B112),-(Diário!$P$5:$P$2005=D$1),(Diário!$F$5:$F$2005))+SUMPRODUCT(-(Comprometidos!$D$5:$D$261='Analítico Cp.'!$B112),-(Comprometidos!$J$5:$J$261=D$1),(Comprometidos!$F$5:$F$261))</f>
        <v>0</v>
      </c>
      <c r="E112" s="134">
        <f>SUMPRODUCT(-(Diário!$E$5:$E$2005='Analítico Cp.'!$B112),-(Diário!$P$5:$P$2005=E$1),(Diário!$F$5:$F$2005))+SUMPRODUCT(-(Comprometidos!$D$5:$D$261='Analítico Cp.'!$B112),-(Comprometidos!$J$5:$J$261=E$1),(Comprometidos!$F$5:$F$261))</f>
        <v>0</v>
      </c>
      <c r="F112" s="134">
        <f>SUMPRODUCT(-(Diário!$E$5:$E$2005='Analítico Cp.'!$B112),-(Diário!$P$5:$P$2005=F$1),(Diário!$F$5:$F$2005))+SUMPRODUCT(-(Comprometidos!$D$5:$D$261='Analítico Cp.'!$B112),-(Comprometidos!$J$5:$J$261=F$1),(Comprometidos!$F$5:$F$261))</f>
        <v>0</v>
      </c>
      <c r="G112" s="134">
        <f>SUMPRODUCT(-(Diário!$E$5:$E$2005='Analítico Cp.'!$B112),-(Diário!$P$5:$P$2005=G$1),(Diário!$F$5:$F$2005))+SUMPRODUCT(-(Comprometidos!$D$5:$D$261='Analítico Cp.'!$B112),-(Comprometidos!$J$5:$J$261=G$1),(Comprometidos!$F$5:$F$261))</f>
        <v>0</v>
      </c>
      <c r="H112" s="134">
        <f>SUMPRODUCT(-(Diário!$E$5:$E$2005='Analítico Cp.'!$B112),-(Diário!$P$5:$P$2005=H$1),(Diário!$F$5:$F$2005))+SUMPRODUCT(-(Comprometidos!$D$5:$D$261='Analítico Cp.'!$B112),-(Comprometidos!$J$5:$J$261=H$1),(Comprometidos!$F$5:$F$261))</f>
        <v>0</v>
      </c>
      <c r="I112" s="134">
        <f>SUMPRODUCT(-(Diário!$E$5:$E$2005='Analítico Cp.'!$B112),-(Diário!$P$5:$P$2005=I$1),(Diário!$F$5:$F$2005))+SUMPRODUCT(-(Comprometidos!$D$5:$D$261='Analítico Cp.'!$B112),-(Comprometidos!$J$5:$J$261=I$1),(Comprometidos!$F$5:$F$261))</f>
        <v>0</v>
      </c>
      <c r="J112" s="134">
        <f>SUMPRODUCT(-(Diário!$E$5:$E$2005='Analítico Cp.'!$B112),-(Diário!$P$5:$P$2005=J$1),(Diário!$F$5:$F$2005))+SUMPRODUCT(-(Comprometidos!$D$5:$D$261='Analítico Cp.'!$B112),-(Comprometidos!$J$5:$J$261=J$1),(Comprometidos!$F$5:$F$261))</f>
        <v>0</v>
      </c>
      <c r="K112" s="134">
        <f>SUMPRODUCT(-(Diário!$E$5:$E$2005='Analítico Cp.'!$B112),-(Diário!$P$5:$P$2005=K$1),(Diário!$F$5:$F$2005))+SUMPRODUCT(-(Comprometidos!$D$5:$D$261='Analítico Cp.'!$B112),-(Comprometidos!$J$5:$J$261=K$1),(Comprometidos!$F$5:$F$261))</f>
        <v>0</v>
      </c>
      <c r="L112" s="134">
        <f>SUMPRODUCT(-(Diário!$E$5:$E$2005='Analítico Cp.'!$B112),-(Diário!$P$5:$P$2005=L$1),(Diário!$F$5:$F$2005))+SUMPRODUCT(-(Comprometidos!$D$5:$D$261='Analítico Cp.'!$B112),-(Comprometidos!$J$5:$J$261=L$1),(Comprometidos!$F$5:$F$261))</f>
        <v>0</v>
      </c>
      <c r="M112" s="134">
        <f>SUMPRODUCT(-(Diário!$E$5:$E$2005='Analítico Cp.'!$B112),-(Diário!$P$5:$P$2005=M$1),(Diário!$F$5:$F$2005))+SUMPRODUCT(-(Comprometidos!$D$5:$D$261='Analítico Cp.'!$B112),-(Comprometidos!$J$5:$J$261=M$1),(Comprometidos!$F$5:$F$261))</f>
        <v>0</v>
      </c>
      <c r="N112" s="134">
        <f>SUMPRODUCT(-(Diário!$E$5:$E$2005='Analítico Cp.'!$B112),-(Diário!$P$5:$P$2005=N$1),(Diário!$F$5:$F$2005))+SUMPRODUCT(-(Comprometidos!$D$5:$D$261='Analítico Cp.'!$B112),-(Comprometidos!$J$5:$J$261=N$1),(Comprometidos!$F$5:$F$261))</f>
        <v>0</v>
      </c>
      <c r="O112" s="135">
        <f t="shared" si="16"/>
        <v>0</v>
      </c>
      <c r="P112" s="136">
        <f t="shared" si="17"/>
        <v>0</v>
      </c>
    </row>
    <row r="113" spans="1:26" ht="23.25" customHeight="1" x14ac:dyDescent="0.2">
      <c r="A113" s="77" t="s">
        <v>272</v>
      </c>
      <c r="B113" s="84" t="s">
        <v>273</v>
      </c>
      <c r="C113" s="134">
        <f>SUMPRODUCT(-(Diário!$E$5:$E$2005='Analítico Cp.'!$B113),-(Diário!$P$5:$P$2005=C$1),(Diário!$F$5:$F$2005))+SUMPRODUCT(-(Comprometidos!$D$5:$D$261='Analítico Cp.'!$B113),-(Comprometidos!$J$5:$J$261=C$1),(Comprometidos!$F$5:$F$261))</f>
        <v>0</v>
      </c>
      <c r="D113" s="134">
        <f>SUMPRODUCT(-(Diário!$E$5:$E$2005='Analítico Cp.'!$B113),-(Diário!$P$5:$P$2005=D$1),(Diário!$F$5:$F$2005))+SUMPRODUCT(-(Comprometidos!$D$5:$D$261='Analítico Cp.'!$B113),-(Comprometidos!$J$5:$J$261=D$1),(Comprometidos!$F$5:$F$261))</f>
        <v>0</v>
      </c>
      <c r="E113" s="134">
        <f>SUMPRODUCT(-(Diário!$E$5:$E$2005='Analítico Cp.'!$B113),-(Diário!$P$5:$P$2005=E$1),(Diário!$F$5:$F$2005))+SUMPRODUCT(-(Comprometidos!$D$5:$D$261='Analítico Cp.'!$B113),-(Comprometidos!$J$5:$J$261=E$1),(Comprometidos!$F$5:$F$261))</f>
        <v>0</v>
      </c>
      <c r="F113" s="134">
        <f>SUMPRODUCT(-(Diário!$E$5:$E$2005='Analítico Cp.'!$B113),-(Diário!$P$5:$P$2005=F$1),(Diário!$F$5:$F$2005))+SUMPRODUCT(-(Comprometidos!$D$5:$D$261='Analítico Cp.'!$B113),-(Comprometidos!$J$5:$J$261=F$1),(Comprometidos!$F$5:$F$261))</f>
        <v>0</v>
      </c>
      <c r="G113" s="134">
        <f>SUMPRODUCT(-(Diário!$E$5:$E$2005='Analítico Cp.'!$B113),-(Diário!$P$5:$P$2005=G$1),(Diário!$F$5:$F$2005))+SUMPRODUCT(-(Comprometidos!$D$5:$D$261='Analítico Cp.'!$B113),-(Comprometidos!$J$5:$J$261=G$1),(Comprometidos!$F$5:$F$261))</f>
        <v>0</v>
      </c>
      <c r="H113" s="134">
        <f>SUMPRODUCT(-(Diário!$E$5:$E$2005='Analítico Cp.'!$B113),-(Diário!$P$5:$P$2005=H$1),(Diário!$F$5:$F$2005))+SUMPRODUCT(-(Comprometidos!$D$5:$D$261='Analítico Cp.'!$B113),-(Comprometidos!$J$5:$J$261=H$1),(Comprometidos!$F$5:$F$261))</f>
        <v>0</v>
      </c>
      <c r="I113" s="134">
        <f>SUMPRODUCT(-(Diário!$E$5:$E$2005='Analítico Cp.'!$B113),-(Diário!$P$5:$P$2005=I$1),(Diário!$F$5:$F$2005))+SUMPRODUCT(-(Comprometidos!$D$5:$D$261='Analítico Cp.'!$B113),-(Comprometidos!$J$5:$J$261=I$1),(Comprometidos!$F$5:$F$261))</f>
        <v>0</v>
      </c>
      <c r="J113" s="134">
        <f>SUMPRODUCT(-(Diário!$E$5:$E$2005='Analítico Cp.'!$B113),-(Diário!$P$5:$P$2005=J$1),(Diário!$F$5:$F$2005))+SUMPRODUCT(-(Comprometidos!$D$5:$D$261='Analítico Cp.'!$B113),-(Comprometidos!$J$5:$J$261=J$1),(Comprometidos!$F$5:$F$261))</f>
        <v>0</v>
      </c>
      <c r="K113" s="134">
        <f>SUMPRODUCT(-(Diário!$E$5:$E$2005='Analítico Cp.'!$B113),-(Diário!$P$5:$P$2005=K$1),(Diário!$F$5:$F$2005))+SUMPRODUCT(-(Comprometidos!$D$5:$D$261='Analítico Cp.'!$B113),-(Comprometidos!$J$5:$J$261=K$1),(Comprometidos!$F$5:$F$261))</f>
        <v>0</v>
      </c>
      <c r="L113" s="134">
        <f>SUMPRODUCT(-(Diário!$E$5:$E$2005='Analítico Cp.'!$B113),-(Diário!$P$5:$P$2005=L$1),(Diário!$F$5:$F$2005))+SUMPRODUCT(-(Comprometidos!$D$5:$D$261='Analítico Cp.'!$B113),-(Comprometidos!$J$5:$J$261=L$1),(Comprometidos!$F$5:$F$261))</f>
        <v>0</v>
      </c>
      <c r="M113" s="134">
        <f>SUMPRODUCT(-(Diário!$E$5:$E$2005='Analítico Cp.'!$B113),-(Diário!$P$5:$P$2005=M$1),(Diário!$F$5:$F$2005))+SUMPRODUCT(-(Comprometidos!$D$5:$D$261='Analítico Cp.'!$B113),-(Comprometidos!$J$5:$J$261=M$1),(Comprometidos!$F$5:$F$261))</f>
        <v>0</v>
      </c>
      <c r="N113" s="134">
        <f>SUMPRODUCT(-(Diário!$E$5:$E$2005='Analítico Cp.'!$B113),-(Diário!$P$5:$P$2005=N$1),(Diário!$F$5:$F$2005))+SUMPRODUCT(-(Comprometidos!$D$5:$D$261='Analítico Cp.'!$B113),-(Comprometidos!$J$5:$J$261=N$1),(Comprometidos!$F$5:$F$261))</f>
        <v>0</v>
      </c>
      <c r="O113" s="135">
        <f t="shared" si="16"/>
        <v>0</v>
      </c>
      <c r="P113" s="136">
        <f t="shared" si="17"/>
        <v>0</v>
      </c>
    </row>
    <row r="114" spans="1:26" ht="23.25" customHeight="1" x14ac:dyDescent="0.2">
      <c r="A114" s="77" t="s">
        <v>274</v>
      </c>
      <c r="B114" s="84" t="s">
        <v>275</v>
      </c>
      <c r="C114" s="134">
        <f>SUMPRODUCT(-(Diário!$E$5:$E$2005='Analítico Cp.'!$B114),-(Diário!$P$5:$P$2005=C$1),(Diário!$F$5:$F$2005))+SUMPRODUCT(-(Comprometidos!$D$5:$D$261='Analítico Cp.'!$B114),-(Comprometidos!$J$5:$J$261=C$1),(Comprometidos!$F$5:$F$261))</f>
        <v>-703.68</v>
      </c>
      <c r="D114" s="134">
        <f>SUMPRODUCT(-(Diário!$E$5:$E$2005='Analítico Cp.'!$B114),-(Diário!$P$5:$P$2005=D$1),(Diário!$F$5:$F$2005))+SUMPRODUCT(-(Comprometidos!$D$5:$D$261='Analítico Cp.'!$B114),-(Comprometidos!$J$5:$J$261=D$1),(Comprometidos!$F$5:$F$261))</f>
        <v>0</v>
      </c>
      <c r="E114" s="134">
        <f>SUMPRODUCT(-(Diário!$E$5:$E$2005='Analítico Cp.'!$B114),-(Diário!$P$5:$P$2005=E$1),(Diário!$F$5:$F$2005))+SUMPRODUCT(-(Comprometidos!$D$5:$D$261='Analítico Cp.'!$B114),-(Comprometidos!$J$5:$J$261=E$1),(Comprometidos!$F$5:$F$261))</f>
        <v>719742.22</v>
      </c>
      <c r="F114" s="134">
        <f>SUMPRODUCT(-(Diário!$E$5:$E$2005='Analítico Cp.'!$B114),-(Diário!$P$5:$P$2005=F$1),(Diário!$F$5:$F$2005))+SUMPRODUCT(-(Comprometidos!$D$5:$D$261='Analítico Cp.'!$B114),-(Comprometidos!$J$5:$J$261=F$1),(Comprometidos!$F$5:$F$261))</f>
        <v>0</v>
      </c>
      <c r="G114" s="134">
        <f>SUMPRODUCT(-(Diário!$E$5:$E$2005='Analítico Cp.'!$B114),-(Diário!$P$5:$P$2005=G$1),(Diário!$F$5:$F$2005))+SUMPRODUCT(-(Comprometidos!$D$5:$D$261='Analítico Cp.'!$B114),-(Comprometidos!$J$5:$J$261=G$1),(Comprometidos!$F$5:$F$261))</f>
        <v>0</v>
      </c>
      <c r="H114" s="134">
        <f>SUMPRODUCT(-(Diário!$E$5:$E$2005='Analítico Cp.'!$B114),-(Diário!$P$5:$P$2005=H$1),(Diário!$F$5:$F$2005))+SUMPRODUCT(-(Comprometidos!$D$5:$D$261='Analítico Cp.'!$B114),-(Comprometidos!$J$5:$J$261=H$1),(Comprometidos!$F$5:$F$261))</f>
        <v>0</v>
      </c>
      <c r="I114" s="134">
        <f>SUMPRODUCT(-(Diário!$E$5:$E$2005='Analítico Cp.'!$B114),-(Diário!$P$5:$P$2005=I$1),(Diário!$F$5:$F$2005))+SUMPRODUCT(-(Comprometidos!$D$5:$D$261='Analítico Cp.'!$B114),-(Comprometidos!$J$5:$J$261=I$1),(Comprometidos!$F$5:$F$261))</f>
        <v>0</v>
      </c>
      <c r="J114" s="134">
        <f>SUMPRODUCT(-(Diário!$E$5:$E$2005='Analítico Cp.'!$B114),-(Diário!$P$5:$P$2005=J$1),(Diário!$F$5:$F$2005))+SUMPRODUCT(-(Comprometidos!$D$5:$D$261='Analítico Cp.'!$B114),-(Comprometidos!$J$5:$J$261=J$1),(Comprometidos!$F$5:$F$261))</f>
        <v>0</v>
      </c>
      <c r="K114" s="134">
        <f>SUMPRODUCT(-(Diário!$E$5:$E$2005='Analítico Cp.'!$B114),-(Diário!$P$5:$P$2005=K$1),(Diário!$F$5:$F$2005))+SUMPRODUCT(-(Comprometidos!$D$5:$D$261='Analítico Cp.'!$B114),-(Comprometidos!$J$5:$J$261=K$1),(Comprometidos!$F$5:$F$261))</f>
        <v>0</v>
      </c>
      <c r="L114" s="134">
        <f>SUMPRODUCT(-(Diário!$E$5:$E$2005='Analítico Cp.'!$B114),-(Diário!$P$5:$P$2005=L$1),(Diário!$F$5:$F$2005))+SUMPRODUCT(-(Comprometidos!$D$5:$D$261='Analítico Cp.'!$B114),-(Comprometidos!$J$5:$J$261=L$1),(Comprometidos!$F$5:$F$261))</f>
        <v>0</v>
      </c>
      <c r="M114" s="134">
        <f>SUMPRODUCT(-(Diário!$E$5:$E$2005='Analítico Cp.'!$B114),-(Diário!$P$5:$P$2005=M$1),(Diário!$F$5:$F$2005))+SUMPRODUCT(-(Comprometidos!$D$5:$D$261='Analítico Cp.'!$B114),-(Comprometidos!$J$5:$J$261=M$1),(Comprometidos!$F$5:$F$261))</f>
        <v>0</v>
      </c>
      <c r="N114" s="134">
        <f>SUMPRODUCT(-(Diário!$E$5:$E$2005='Analítico Cp.'!$B114),-(Diário!$P$5:$P$2005=N$1),(Diário!$F$5:$F$2005))+SUMPRODUCT(-(Comprometidos!$D$5:$D$261='Analítico Cp.'!$B114),-(Comprometidos!$J$5:$J$261=N$1),(Comprometidos!$F$5:$F$261))</f>
        <v>0</v>
      </c>
      <c r="O114" s="135">
        <f t="shared" si="16"/>
        <v>719038.53999999992</v>
      </c>
      <c r="P114" s="136">
        <f t="shared" si="17"/>
        <v>0.5812357307929541</v>
      </c>
    </row>
    <row r="115" spans="1:26" ht="23.25" customHeight="1" x14ac:dyDescent="0.2">
      <c r="A115" s="77" t="s">
        <v>276</v>
      </c>
      <c r="B115" s="84" t="s">
        <v>277</v>
      </c>
      <c r="C115" s="134">
        <f>SUMPRODUCT(-(Diário!$E$5:$E$2005='Analítico Cp.'!$B115),-(Diário!$P$5:$P$2005=C$1),(Diário!$F$5:$F$2005))+SUMPRODUCT(-(Comprometidos!$D$5:$D$261='Analítico Cp.'!$B115),-(Comprometidos!$J$5:$J$261=C$1),(Comprometidos!$F$5:$F$261))</f>
        <v>0</v>
      </c>
      <c r="D115" s="134">
        <f>SUMPRODUCT(-(Diário!$E$5:$E$2005='Analítico Cp.'!$B115),-(Diário!$P$5:$P$2005=D$1),(Diário!$F$5:$F$2005))+SUMPRODUCT(-(Comprometidos!$D$5:$D$261='Analítico Cp.'!$B115),-(Comprometidos!$J$5:$J$261=D$1),(Comprometidos!$F$5:$F$261))</f>
        <v>0</v>
      </c>
      <c r="E115" s="134">
        <f>SUMPRODUCT(-(Diário!$E$5:$E$2005='Analítico Cp.'!$B115),-(Diário!$P$5:$P$2005=E$1),(Diário!$F$5:$F$2005))+SUMPRODUCT(-(Comprometidos!$D$5:$D$261='Analítico Cp.'!$B115),-(Comprometidos!$J$5:$J$261=E$1),(Comprometidos!$F$5:$F$261))</f>
        <v>3224.64</v>
      </c>
      <c r="F115" s="134">
        <f>SUMPRODUCT(-(Diário!$E$5:$E$2005='Analítico Cp.'!$B115),-(Diário!$P$5:$P$2005=F$1),(Diário!$F$5:$F$2005))+SUMPRODUCT(-(Comprometidos!$D$5:$D$261='Analítico Cp.'!$B115),-(Comprometidos!$J$5:$J$261=F$1),(Comprometidos!$F$5:$F$261))</f>
        <v>0</v>
      </c>
      <c r="G115" s="134">
        <f>SUMPRODUCT(-(Diário!$E$5:$E$2005='Analítico Cp.'!$B115),-(Diário!$P$5:$P$2005=G$1),(Diário!$F$5:$F$2005))+SUMPRODUCT(-(Comprometidos!$D$5:$D$261='Analítico Cp.'!$B115),-(Comprometidos!$J$5:$J$261=G$1),(Comprometidos!$F$5:$F$261))</f>
        <v>0</v>
      </c>
      <c r="H115" s="134">
        <f>SUMPRODUCT(-(Diário!$E$5:$E$2005='Analítico Cp.'!$B115),-(Diário!$P$5:$P$2005=H$1),(Diário!$F$5:$F$2005))+SUMPRODUCT(-(Comprometidos!$D$5:$D$261='Analítico Cp.'!$B115),-(Comprometidos!$J$5:$J$261=H$1),(Comprometidos!$F$5:$F$261))</f>
        <v>0</v>
      </c>
      <c r="I115" s="134">
        <f>SUMPRODUCT(-(Diário!$E$5:$E$2005='Analítico Cp.'!$B115),-(Diário!$P$5:$P$2005=I$1),(Diário!$F$5:$F$2005))+SUMPRODUCT(-(Comprometidos!$D$5:$D$261='Analítico Cp.'!$B115),-(Comprometidos!$J$5:$J$261=I$1),(Comprometidos!$F$5:$F$261))</f>
        <v>0</v>
      </c>
      <c r="J115" s="134">
        <f>SUMPRODUCT(-(Diário!$E$5:$E$2005='Analítico Cp.'!$B115),-(Diário!$P$5:$P$2005=J$1),(Diário!$F$5:$F$2005))+SUMPRODUCT(-(Comprometidos!$D$5:$D$261='Analítico Cp.'!$B115),-(Comprometidos!$J$5:$J$261=J$1),(Comprometidos!$F$5:$F$261))</f>
        <v>0</v>
      </c>
      <c r="K115" s="134">
        <f>SUMPRODUCT(-(Diário!$E$5:$E$2005='Analítico Cp.'!$B115),-(Diário!$P$5:$P$2005=K$1),(Diário!$F$5:$F$2005))+SUMPRODUCT(-(Comprometidos!$D$5:$D$261='Analítico Cp.'!$B115),-(Comprometidos!$J$5:$J$261=K$1),(Comprometidos!$F$5:$F$261))</f>
        <v>0</v>
      </c>
      <c r="L115" s="134">
        <f>SUMPRODUCT(-(Diário!$E$5:$E$2005='Analítico Cp.'!$B115),-(Diário!$P$5:$P$2005=L$1),(Diário!$F$5:$F$2005))+SUMPRODUCT(-(Comprometidos!$D$5:$D$261='Analítico Cp.'!$B115),-(Comprometidos!$J$5:$J$261=L$1),(Comprometidos!$F$5:$F$261))</f>
        <v>0</v>
      </c>
      <c r="M115" s="134">
        <f>SUMPRODUCT(-(Diário!$E$5:$E$2005='Analítico Cp.'!$B115),-(Diário!$P$5:$P$2005=M$1),(Diário!$F$5:$F$2005))+SUMPRODUCT(-(Comprometidos!$D$5:$D$261='Analítico Cp.'!$B115),-(Comprometidos!$J$5:$J$261=M$1),(Comprometidos!$F$5:$F$261))</f>
        <v>0</v>
      </c>
      <c r="N115" s="134">
        <f>SUMPRODUCT(-(Diário!$E$5:$E$2005='Analítico Cp.'!$B115),-(Diário!$P$5:$P$2005=N$1),(Diário!$F$5:$F$2005))+SUMPRODUCT(-(Comprometidos!$D$5:$D$261='Analítico Cp.'!$B115),-(Comprometidos!$J$5:$J$261=N$1),(Comprometidos!$F$5:$F$261))</f>
        <v>0</v>
      </c>
      <c r="O115" s="135">
        <f t="shared" si="16"/>
        <v>3224.64</v>
      </c>
      <c r="P115" s="136">
        <f t="shared" si="17"/>
        <v>2.606641901203504E-3</v>
      </c>
    </row>
    <row r="116" spans="1:26" ht="23.25" customHeight="1" x14ac:dyDescent="0.2">
      <c r="A116" s="77" t="s">
        <v>278</v>
      </c>
      <c r="B116" s="84" t="s">
        <v>279</v>
      </c>
      <c r="C116" s="134">
        <f>SUMPRODUCT(-(Diário!$E$5:$E$2005='Analítico Cp.'!$B116),-(Diário!$P$5:$P$2005=C$1),(Diário!$F$5:$F$2005))+SUMPRODUCT(-(Comprometidos!$D$5:$D$261='Analítico Cp.'!$B116),-(Comprometidos!$J$5:$J$261=C$1),(Comprometidos!$F$5:$F$261))</f>
        <v>0</v>
      </c>
      <c r="D116" s="134">
        <f>SUMPRODUCT(-(Diário!$E$5:$E$2005='Analítico Cp.'!$B116),-(Diário!$P$5:$P$2005=D$1),(Diário!$F$5:$F$2005))+SUMPRODUCT(-(Comprometidos!$D$5:$D$261='Analítico Cp.'!$B116),-(Comprometidos!$J$5:$J$261=D$1),(Comprometidos!$F$5:$F$261))</f>
        <v>0</v>
      </c>
      <c r="E116" s="134">
        <f>SUMPRODUCT(-(Diário!$E$5:$E$2005='Analítico Cp.'!$B116),-(Diário!$P$5:$P$2005=E$1),(Diário!$F$5:$F$2005))+SUMPRODUCT(-(Comprometidos!$D$5:$D$261='Analítico Cp.'!$B116),-(Comprometidos!$J$5:$J$261=E$1),(Comprometidos!$F$5:$F$261))</f>
        <v>0</v>
      </c>
      <c r="F116" s="134">
        <f>SUMPRODUCT(-(Diário!$E$5:$E$2005='Analítico Cp.'!$B116),-(Diário!$P$5:$P$2005=F$1),(Diário!$F$5:$F$2005))+SUMPRODUCT(-(Comprometidos!$D$5:$D$261='Analítico Cp.'!$B116),-(Comprometidos!$J$5:$J$261=F$1),(Comprometidos!$F$5:$F$261))</f>
        <v>0</v>
      </c>
      <c r="G116" s="134">
        <f>SUMPRODUCT(-(Diário!$E$5:$E$2005='Analítico Cp.'!$B116),-(Diário!$P$5:$P$2005=G$1),(Diário!$F$5:$F$2005))+SUMPRODUCT(-(Comprometidos!$D$5:$D$261='Analítico Cp.'!$B116),-(Comprometidos!$J$5:$J$261=G$1),(Comprometidos!$F$5:$F$261))</f>
        <v>0</v>
      </c>
      <c r="H116" s="134">
        <f>SUMPRODUCT(-(Diário!$E$5:$E$2005='Analítico Cp.'!$B116),-(Diário!$P$5:$P$2005=H$1),(Diário!$F$5:$F$2005))+SUMPRODUCT(-(Comprometidos!$D$5:$D$261='Analítico Cp.'!$B116),-(Comprometidos!$J$5:$J$261=H$1),(Comprometidos!$F$5:$F$261))</f>
        <v>0</v>
      </c>
      <c r="I116" s="134">
        <f>SUMPRODUCT(-(Diário!$E$5:$E$2005='Analítico Cp.'!$B116),-(Diário!$P$5:$P$2005=I$1),(Diário!$F$5:$F$2005))+SUMPRODUCT(-(Comprometidos!$D$5:$D$261='Analítico Cp.'!$B116),-(Comprometidos!$J$5:$J$261=I$1),(Comprometidos!$F$5:$F$261))</f>
        <v>0</v>
      </c>
      <c r="J116" s="134">
        <f>SUMPRODUCT(-(Diário!$E$5:$E$2005='Analítico Cp.'!$B116),-(Diário!$P$5:$P$2005=J$1),(Diário!$F$5:$F$2005))+SUMPRODUCT(-(Comprometidos!$D$5:$D$261='Analítico Cp.'!$B116),-(Comprometidos!$J$5:$J$261=J$1),(Comprometidos!$F$5:$F$261))</f>
        <v>0</v>
      </c>
      <c r="K116" s="134">
        <f>SUMPRODUCT(-(Diário!$E$5:$E$2005='Analítico Cp.'!$B116),-(Diário!$P$5:$P$2005=K$1),(Diário!$F$5:$F$2005))+SUMPRODUCT(-(Comprometidos!$D$5:$D$261='Analítico Cp.'!$B116),-(Comprometidos!$J$5:$J$261=K$1),(Comprometidos!$F$5:$F$261))</f>
        <v>0</v>
      </c>
      <c r="L116" s="134">
        <f>SUMPRODUCT(-(Diário!$E$5:$E$2005='Analítico Cp.'!$B116),-(Diário!$P$5:$P$2005=L$1),(Diário!$F$5:$F$2005))+SUMPRODUCT(-(Comprometidos!$D$5:$D$261='Analítico Cp.'!$B116),-(Comprometidos!$J$5:$J$261=L$1),(Comprometidos!$F$5:$F$261))</f>
        <v>0</v>
      </c>
      <c r="M116" s="134">
        <f>SUMPRODUCT(-(Diário!$E$5:$E$2005='Analítico Cp.'!$B116),-(Diário!$P$5:$P$2005=M$1),(Diário!$F$5:$F$2005))+SUMPRODUCT(-(Comprometidos!$D$5:$D$261='Analítico Cp.'!$B116),-(Comprometidos!$J$5:$J$261=M$1),(Comprometidos!$F$5:$F$261))</f>
        <v>0</v>
      </c>
      <c r="N116" s="134">
        <f>SUMPRODUCT(-(Diário!$E$5:$E$2005='Analítico Cp.'!$B116),-(Diário!$P$5:$P$2005=N$1),(Diário!$F$5:$F$2005))+SUMPRODUCT(-(Comprometidos!$D$5:$D$261='Analítico Cp.'!$B116),-(Comprometidos!$J$5:$J$261=N$1),(Comprometidos!$F$5:$F$261))</f>
        <v>0</v>
      </c>
      <c r="O116" s="135">
        <f t="shared" si="16"/>
        <v>0</v>
      </c>
      <c r="P116" s="136">
        <f t="shared" si="17"/>
        <v>0</v>
      </c>
    </row>
    <row r="117" spans="1:26" ht="23.25" customHeight="1" x14ac:dyDescent="0.2">
      <c r="A117" s="77" t="s">
        <v>280</v>
      </c>
      <c r="B117" s="84" t="s">
        <v>281</v>
      </c>
      <c r="C117" s="134">
        <f>SUMPRODUCT(-(Diário!$E$5:$E$2005='Analítico Cp.'!$B117),-(Diário!$P$5:$P$2005=C$1),(Diário!$F$5:$F$2005))+SUMPRODUCT(-(Comprometidos!$D$5:$D$261='Analítico Cp.'!$B117),-(Comprometidos!$J$5:$J$261=C$1),(Comprometidos!$F$5:$F$261))</f>
        <v>0</v>
      </c>
      <c r="D117" s="134">
        <f>SUMPRODUCT(-(Diário!$E$5:$E$2005='Analítico Cp.'!$B117),-(Diário!$P$5:$P$2005=D$1),(Diário!$F$5:$F$2005))+SUMPRODUCT(-(Comprometidos!$D$5:$D$261='Analítico Cp.'!$B117),-(Comprometidos!$J$5:$J$261=D$1),(Comprometidos!$F$5:$F$261))</f>
        <v>0</v>
      </c>
      <c r="E117" s="134">
        <f>SUMPRODUCT(-(Diário!$E$5:$E$2005='Analítico Cp.'!$B117),-(Diário!$P$5:$P$2005=E$1),(Diário!$F$5:$F$2005))+SUMPRODUCT(-(Comprometidos!$D$5:$D$261='Analítico Cp.'!$B117),-(Comprometidos!$J$5:$J$261=E$1),(Comprometidos!$F$5:$F$261))</f>
        <v>460</v>
      </c>
      <c r="F117" s="134">
        <f>SUMPRODUCT(-(Diário!$E$5:$E$2005='Analítico Cp.'!$B117),-(Diário!$P$5:$P$2005=F$1),(Diário!$F$5:$F$2005))+SUMPRODUCT(-(Comprometidos!$D$5:$D$261='Analítico Cp.'!$B117),-(Comprometidos!$J$5:$J$261=F$1),(Comprometidos!$F$5:$F$261))</f>
        <v>0</v>
      </c>
      <c r="G117" s="134">
        <f>SUMPRODUCT(-(Diário!$E$5:$E$2005='Analítico Cp.'!$B117),-(Diário!$P$5:$P$2005=G$1),(Diário!$F$5:$F$2005))+SUMPRODUCT(-(Comprometidos!$D$5:$D$261='Analítico Cp.'!$B117),-(Comprometidos!$J$5:$J$261=G$1),(Comprometidos!$F$5:$F$261))</f>
        <v>0</v>
      </c>
      <c r="H117" s="134">
        <f>SUMPRODUCT(-(Diário!$E$5:$E$2005='Analítico Cp.'!$B117),-(Diário!$P$5:$P$2005=H$1),(Diário!$F$5:$F$2005))+SUMPRODUCT(-(Comprometidos!$D$5:$D$261='Analítico Cp.'!$B117),-(Comprometidos!$J$5:$J$261=H$1),(Comprometidos!$F$5:$F$261))</f>
        <v>0</v>
      </c>
      <c r="I117" s="134">
        <f>SUMPRODUCT(-(Diário!$E$5:$E$2005='Analítico Cp.'!$B117),-(Diário!$P$5:$P$2005=I$1),(Diário!$F$5:$F$2005))+SUMPRODUCT(-(Comprometidos!$D$5:$D$261='Analítico Cp.'!$B117),-(Comprometidos!$J$5:$J$261=I$1),(Comprometidos!$F$5:$F$261))</f>
        <v>0</v>
      </c>
      <c r="J117" s="134">
        <f>SUMPRODUCT(-(Diário!$E$5:$E$2005='Analítico Cp.'!$B117),-(Diário!$P$5:$P$2005=J$1),(Diário!$F$5:$F$2005))+SUMPRODUCT(-(Comprometidos!$D$5:$D$261='Analítico Cp.'!$B117),-(Comprometidos!$J$5:$J$261=J$1),(Comprometidos!$F$5:$F$261))</f>
        <v>0</v>
      </c>
      <c r="K117" s="134">
        <f>SUMPRODUCT(-(Diário!$E$5:$E$2005='Analítico Cp.'!$B117),-(Diário!$P$5:$P$2005=K$1),(Diário!$F$5:$F$2005))+SUMPRODUCT(-(Comprometidos!$D$5:$D$261='Analítico Cp.'!$B117),-(Comprometidos!$J$5:$J$261=K$1),(Comprometidos!$F$5:$F$261))</f>
        <v>0</v>
      </c>
      <c r="L117" s="134">
        <f>SUMPRODUCT(-(Diário!$E$5:$E$2005='Analítico Cp.'!$B117),-(Diário!$P$5:$P$2005=L$1),(Diário!$F$5:$F$2005))+SUMPRODUCT(-(Comprometidos!$D$5:$D$261='Analítico Cp.'!$B117),-(Comprometidos!$J$5:$J$261=L$1),(Comprometidos!$F$5:$F$261))</f>
        <v>0</v>
      </c>
      <c r="M117" s="134">
        <f>SUMPRODUCT(-(Diário!$E$5:$E$2005='Analítico Cp.'!$B117),-(Diário!$P$5:$P$2005=M$1),(Diário!$F$5:$F$2005))+SUMPRODUCT(-(Comprometidos!$D$5:$D$261='Analítico Cp.'!$B117),-(Comprometidos!$J$5:$J$261=M$1),(Comprometidos!$F$5:$F$261))</f>
        <v>0</v>
      </c>
      <c r="N117" s="134">
        <f>SUMPRODUCT(-(Diário!$E$5:$E$2005='Analítico Cp.'!$B117),-(Diário!$P$5:$P$2005=N$1),(Diário!$F$5:$F$2005))+SUMPRODUCT(-(Comprometidos!$D$5:$D$261='Analítico Cp.'!$B117),-(Comprometidos!$J$5:$J$261=N$1),(Comprometidos!$F$5:$F$261))</f>
        <v>0</v>
      </c>
      <c r="O117" s="135">
        <f t="shared" si="16"/>
        <v>460</v>
      </c>
      <c r="P117" s="136">
        <f t="shared" si="17"/>
        <v>3.7184159303165995E-4</v>
      </c>
    </row>
    <row r="118" spans="1:26" ht="23.25" customHeight="1" x14ac:dyDescent="0.2">
      <c r="A118" s="77" t="s">
        <v>282</v>
      </c>
      <c r="B118" s="84" t="s">
        <v>283</v>
      </c>
      <c r="C118" s="134">
        <f>SUMPRODUCT(-(Diário!$E$5:$E$2005='Analítico Cp.'!$B118),-(Diário!$P$5:$P$2005=C$1),(Diário!$F$5:$F$2005))+SUMPRODUCT(-(Comprometidos!$D$5:$D$261='Analítico Cp.'!$B118),-(Comprometidos!$J$5:$J$261=C$1),(Comprometidos!$F$5:$F$261))</f>
        <v>0</v>
      </c>
      <c r="D118" s="134">
        <f>SUMPRODUCT(-(Diário!$E$5:$E$2005='Analítico Cp.'!$B118),-(Diário!$P$5:$P$2005=D$1),(Diário!$F$5:$F$2005))+SUMPRODUCT(-(Comprometidos!$D$5:$D$261='Analítico Cp.'!$B118),-(Comprometidos!$J$5:$J$261=D$1),(Comprometidos!$F$5:$F$261))</f>
        <v>0</v>
      </c>
      <c r="E118" s="134">
        <f>SUMPRODUCT(-(Diário!$E$5:$E$2005='Analítico Cp.'!$B118),-(Diário!$P$5:$P$2005=E$1),(Diário!$F$5:$F$2005))+SUMPRODUCT(-(Comprometidos!$D$5:$D$261='Analítico Cp.'!$B118),-(Comprometidos!$J$5:$J$261=E$1),(Comprometidos!$F$5:$F$261))</f>
        <v>96320</v>
      </c>
      <c r="F118" s="134">
        <f>SUMPRODUCT(-(Diário!$E$5:$E$2005='Analítico Cp.'!$B118),-(Diário!$P$5:$P$2005=F$1),(Diário!$F$5:$F$2005))+SUMPRODUCT(-(Comprometidos!$D$5:$D$261='Analítico Cp.'!$B118),-(Comprometidos!$J$5:$J$261=F$1),(Comprometidos!$F$5:$F$261))</f>
        <v>0</v>
      </c>
      <c r="G118" s="134">
        <f>SUMPRODUCT(-(Diário!$E$5:$E$2005='Analítico Cp.'!$B118),-(Diário!$P$5:$P$2005=G$1),(Diário!$F$5:$F$2005))+SUMPRODUCT(-(Comprometidos!$D$5:$D$261='Analítico Cp.'!$B118),-(Comprometidos!$J$5:$J$261=G$1),(Comprometidos!$F$5:$F$261))</f>
        <v>0</v>
      </c>
      <c r="H118" s="134">
        <f>SUMPRODUCT(-(Diário!$E$5:$E$2005='Analítico Cp.'!$B118),-(Diário!$P$5:$P$2005=H$1),(Diário!$F$5:$F$2005))+SUMPRODUCT(-(Comprometidos!$D$5:$D$261='Analítico Cp.'!$B118),-(Comprometidos!$J$5:$J$261=H$1),(Comprometidos!$F$5:$F$261))</f>
        <v>0</v>
      </c>
      <c r="I118" s="134">
        <f>SUMPRODUCT(-(Diário!$E$5:$E$2005='Analítico Cp.'!$B118),-(Diário!$P$5:$P$2005=I$1),(Diário!$F$5:$F$2005))+SUMPRODUCT(-(Comprometidos!$D$5:$D$261='Analítico Cp.'!$B118),-(Comprometidos!$J$5:$J$261=I$1),(Comprometidos!$F$5:$F$261))</f>
        <v>0</v>
      </c>
      <c r="J118" s="134">
        <f>SUMPRODUCT(-(Diário!$E$5:$E$2005='Analítico Cp.'!$B118),-(Diário!$P$5:$P$2005=J$1),(Diário!$F$5:$F$2005))+SUMPRODUCT(-(Comprometidos!$D$5:$D$261='Analítico Cp.'!$B118),-(Comprometidos!$J$5:$J$261=J$1),(Comprometidos!$F$5:$F$261))</f>
        <v>0</v>
      </c>
      <c r="K118" s="134">
        <f>SUMPRODUCT(-(Diário!$E$5:$E$2005='Analítico Cp.'!$B118),-(Diário!$P$5:$P$2005=K$1),(Diário!$F$5:$F$2005))+SUMPRODUCT(-(Comprometidos!$D$5:$D$261='Analítico Cp.'!$B118),-(Comprometidos!$J$5:$J$261=K$1),(Comprometidos!$F$5:$F$261))</f>
        <v>0</v>
      </c>
      <c r="L118" s="134">
        <f>SUMPRODUCT(-(Diário!$E$5:$E$2005='Analítico Cp.'!$B118),-(Diário!$P$5:$P$2005=L$1),(Diário!$F$5:$F$2005))+SUMPRODUCT(-(Comprometidos!$D$5:$D$261='Analítico Cp.'!$B118),-(Comprometidos!$J$5:$J$261=L$1),(Comprometidos!$F$5:$F$261))</f>
        <v>0</v>
      </c>
      <c r="M118" s="134">
        <f>SUMPRODUCT(-(Diário!$E$5:$E$2005='Analítico Cp.'!$B118),-(Diário!$P$5:$P$2005=M$1),(Diário!$F$5:$F$2005))+SUMPRODUCT(-(Comprometidos!$D$5:$D$261='Analítico Cp.'!$B118),-(Comprometidos!$J$5:$J$261=M$1),(Comprometidos!$F$5:$F$261))</f>
        <v>0</v>
      </c>
      <c r="N118" s="134">
        <f>SUMPRODUCT(-(Diário!$E$5:$E$2005='Analítico Cp.'!$B118),-(Diário!$P$5:$P$2005=N$1),(Diário!$F$5:$F$2005))+SUMPRODUCT(-(Comprometidos!$D$5:$D$261='Analítico Cp.'!$B118),-(Comprometidos!$J$5:$J$261=N$1),(Comprometidos!$F$5:$F$261))</f>
        <v>0</v>
      </c>
      <c r="O118" s="135">
        <f t="shared" si="16"/>
        <v>96320</v>
      </c>
      <c r="P118" s="136">
        <f t="shared" si="17"/>
        <v>7.7860396175672794E-2</v>
      </c>
    </row>
    <row r="119" spans="1:26" ht="23.25" customHeight="1" x14ac:dyDescent="0.2">
      <c r="A119" s="77" t="s">
        <v>284</v>
      </c>
      <c r="B119" s="84" t="s">
        <v>285</v>
      </c>
      <c r="C119" s="134">
        <f>SUMPRODUCT(-(Diário!$E$5:$E$2005='Analítico Cp.'!$B119),-(Diário!$P$5:$P$2005=C$1),(Diário!$F$5:$F$2005))+SUMPRODUCT(-(Comprometidos!$D$5:$D$261='Analítico Cp.'!$B119),-(Comprometidos!$J$5:$J$261=C$1),(Comprometidos!$F$5:$F$261))</f>
        <v>0</v>
      </c>
      <c r="D119" s="134">
        <f>SUMPRODUCT(-(Diário!$E$5:$E$2005='Analítico Cp.'!$B119),-(Diário!$P$5:$P$2005=D$1),(Diário!$F$5:$F$2005))+SUMPRODUCT(-(Comprometidos!$D$5:$D$261='Analítico Cp.'!$B119),-(Comprometidos!$J$5:$J$261=D$1),(Comprometidos!$F$5:$F$261))</f>
        <v>0</v>
      </c>
      <c r="E119" s="134">
        <f>SUMPRODUCT(-(Diário!$E$5:$E$2005='Analítico Cp.'!$B119),-(Diário!$P$5:$P$2005=E$1),(Diário!$F$5:$F$2005))+SUMPRODUCT(-(Comprometidos!$D$5:$D$261='Analítico Cp.'!$B119),-(Comprometidos!$J$5:$J$261=E$1),(Comprometidos!$F$5:$F$261))</f>
        <v>0</v>
      </c>
      <c r="F119" s="134">
        <f>SUMPRODUCT(-(Diário!$E$5:$E$2005='Analítico Cp.'!$B119),-(Diário!$P$5:$P$2005=F$1),(Diário!$F$5:$F$2005))+SUMPRODUCT(-(Comprometidos!$D$5:$D$261='Analítico Cp.'!$B119),-(Comprometidos!$J$5:$J$261=F$1),(Comprometidos!$F$5:$F$261))</f>
        <v>0</v>
      </c>
      <c r="G119" s="134">
        <f>SUMPRODUCT(-(Diário!$E$5:$E$2005='Analítico Cp.'!$B119),-(Diário!$P$5:$P$2005=G$1),(Diário!$F$5:$F$2005))+SUMPRODUCT(-(Comprometidos!$D$5:$D$261='Analítico Cp.'!$B119),-(Comprometidos!$J$5:$J$261=G$1),(Comprometidos!$F$5:$F$261))</f>
        <v>0</v>
      </c>
      <c r="H119" s="134">
        <f>SUMPRODUCT(-(Diário!$E$5:$E$2005='Analítico Cp.'!$B119),-(Diário!$P$5:$P$2005=H$1),(Diário!$F$5:$F$2005))+SUMPRODUCT(-(Comprometidos!$D$5:$D$261='Analítico Cp.'!$B119),-(Comprometidos!$J$5:$J$261=H$1),(Comprometidos!$F$5:$F$261))</f>
        <v>0</v>
      </c>
      <c r="I119" s="134">
        <f>SUMPRODUCT(-(Diário!$E$5:$E$2005='Analítico Cp.'!$B119),-(Diário!$P$5:$P$2005=I$1),(Diário!$F$5:$F$2005))+SUMPRODUCT(-(Comprometidos!$D$5:$D$261='Analítico Cp.'!$B119),-(Comprometidos!$J$5:$J$261=I$1),(Comprometidos!$F$5:$F$261))</f>
        <v>0</v>
      </c>
      <c r="J119" s="134">
        <f>SUMPRODUCT(-(Diário!$E$5:$E$2005='Analítico Cp.'!$B119),-(Diário!$P$5:$P$2005=J$1),(Diário!$F$5:$F$2005))+SUMPRODUCT(-(Comprometidos!$D$5:$D$261='Analítico Cp.'!$B119),-(Comprometidos!$J$5:$J$261=J$1),(Comprometidos!$F$5:$F$261))</f>
        <v>0</v>
      </c>
      <c r="K119" s="134">
        <f>SUMPRODUCT(-(Diário!$E$5:$E$2005='Analítico Cp.'!$B119),-(Diário!$P$5:$P$2005=K$1),(Diário!$F$5:$F$2005))+SUMPRODUCT(-(Comprometidos!$D$5:$D$261='Analítico Cp.'!$B119),-(Comprometidos!$J$5:$J$261=K$1),(Comprometidos!$F$5:$F$261))</f>
        <v>0</v>
      </c>
      <c r="L119" s="134">
        <f>SUMPRODUCT(-(Diário!$E$5:$E$2005='Analítico Cp.'!$B119),-(Diário!$P$5:$P$2005=L$1),(Diário!$F$5:$F$2005))+SUMPRODUCT(-(Comprometidos!$D$5:$D$261='Analítico Cp.'!$B119),-(Comprometidos!$J$5:$J$261=L$1),(Comprometidos!$F$5:$F$261))</f>
        <v>0</v>
      </c>
      <c r="M119" s="134">
        <f>SUMPRODUCT(-(Diário!$E$5:$E$2005='Analítico Cp.'!$B119),-(Diário!$P$5:$P$2005=M$1),(Diário!$F$5:$F$2005))+SUMPRODUCT(-(Comprometidos!$D$5:$D$261='Analítico Cp.'!$B119),-(Comprometidos!$J$5:$J$261=M$1),(Comprometidos!$F$5:$F$261))</f>
        <v>0</v>
      </c>
      <c r="N119" s="134">
        <f>SUMPRODUCT(-(Diário!$E$5:$E$2005='Analítico Cp.'!$B119),-(Diário!$P$5:$P$2005=N$1),(Diário!$F$5:$F$2005))+SUMPRODUCT(-(Comprometidos!$D$5:$D$261='Analítico Cp.'!$B119),-(Comprometidos!$J$5:$J$261=N$1),(Comprometidos!$F$5:$F$261))</f>
        <v>0</v>
      </c>
      <c r="O119" s="135">
        <f t="shared" si="16"/>
        <v>0</v>
      </c>
      <c r="P119" s="136">
        <f t="shared" si="17"/>
        <v>0</v>
      </c>
    </row>
    <row r="120" spans="1:26" ht="23.25" customHeight="1" x14ac:dyDescent="0.2">
      <c r="A120" s="77" t="s">
        <v>286</v>
      </c>
      <c r="B120" s="84" t="s">
        <v>287</v>
      </c>
      <c r="C120" s="134">
        <f>SUMPRODUCT(-(Diário!$E$5:$E$2005='Analítico Cp.'!$B120),-(Diário!$P$5:$P$2005=C$1),(Diário!$F$5:$F$2005))+SUMPRODUCT(-(Comprometidos!$D$5:$D$261='Analítico Cp.'!$B120),-(Comprometidos!$J$5:$J$261=C$1),(Comprometidos!$F$5:$F$261))</f>
        <v>5391</v>
      </c>
      <c r="D120" s="134">
        <f>SUMPRODUCT(-(Diário!$E$5:$E$2005='Analítico Cp.'!$B120),-(Diário!$P$5:$P$2005=D$1),(Diário!$F$5:$F$2005))+SUMPRODUCT(-(Comprometidos!$D$5:$D$261='Analítico Cp.'!$B120),-(Comprometidos!$J$5:$J$261=D$1),(Comprometidos!$F$5:$F$261))</f>
        <v>0</v>
      </c>
      <c r="E120" s="134">
        <f>SUMPRODUCT(-(Diário!$E$5:$E$2005='Analítico Cp.'!$B120),-(Diário!$P$5:$P$2005=E$1),(Diário!$F$5:$F$2005))+SUMPRODUCT(-(Comprometidos!$D$5:$D$261='Analítico Cp.'!$B120),-(Comprometidos!$J$5:$J$261=E$1),(Comprometidos!$F$5:$F$261))</f>
        <v>33950</v>
      </c>
      <c r="F120" s="134">
        <f>SUMPRODUCT(-(Diário!$E$5:$E$2005='Analítico Cp.'!$B120),-(Diário!$P$5:$P$2005=F$1),(Diário!$F$5:$F$2005))+SUMPRODUCT(-(Comprometidos!$D$5:$D$261='Analítico Cp.'!$B120),-(Comprometidos!$J$5:$J$261=F$1),(Comprometidos!$F$5:$F$261))</f>
        <v>0</v>
      </c>
      <c r="G120" s="134">
        <f>SUMPRODUCT(-(Diário!$E$5:$E$2005='Analítico Cp.'!$B120),-(Diário!$P$5:$P$2005=G$1),(Diário!$F$5:$F$2005))+SUMPRODUCT(-(Comprometidos!$D$5:$D$261='Analítico Cp.'!$B120),-(Comprometidos!$J$5:$J$261=G$1),(Comprometidos!$F$5:$F$261))</f>
        <v>0</v>
      </c>
      <c r="H120" s="134">
        <f>SUMPRODUCT(-(Diário!$E$5:$E$2005='Analítico Cp.'!$B120),-(Diário!$P$5:$P$2005=H$1),(Diário!$F$5:$F$2005))+SUMPRODUCT(-(Comprometidos!$D$5:$D$261='Analítico Cp.'!$B120),-(Comprometidos!$J$5:$J$261=H$1),(Comprometidos!$F$5:$F$261))</f>
        <v>0</v>
      </c>
      <c r="I120" s="134">
        <f>SUMPRODUCT(-(Diário!$E$5:$E$2005='Analítico Cp.'!$B120),-(Diário!$P$5:$P$2005=I$1),(Diário!$F$5:$F$2005))+SUMPRODUCT(-(Comprometidos!$D$5:$D$261='Analítico Cp.'!$B120),-(Comprometidos!$J$5:$J$261=I$1),(Comprometidos!$F$5:$F$261))</f>
        <v>0</v>
      </c>
      <c r="J120" s="134">
        <f>SUMPRODUCT(-(Diário!$E$5:$E$2005='Analítico Cp.'!$B120),-(Diário!$P$5:$P$2005=J$1),(Diário!$F$5:$F$2005))+SUMPRODUCT(-(Comprometidos!$D$5:$D$261='Analítico Cp.'!$B120),-(Comprometidos!$J$5:$J$261=J$1),(Comprometidos!$F$5:$F$261))</f>
        <v>0</v>
      </c>
      <c r="K120" s="134">
        <f>SUMPRODUCT(-(Diário!$E$5:$E$2005='Analítico Cp.'!$B120),-(Diário!$P$5:$P$2005=K$1),(Diário!$F$5:$F$2005))+SUMPRODUCT(-(Comprometidos!$D$5:$D$261='Analítico Cp.'!$B120),-(Comprometidos!$J$5:$J$261=K$1),(Comprometidos!$F$5:$F$261))</f>
        <v>0</v>
      </c>
      <c r="L120" s="134">
        <f>SUMPRODUCT(-(Diário!$E$5:$E$2005='Analítico Cp.'!$B120),-(Diário!$P$5:$P$2005=L$1),(Diário!$F$5:$F$2005))+SUMPRODUCT(-(Comprometidos!$D$5:$D$261='Analítico Cp.'!$B120),-(Comprometidos!$J$5:$J$261=L$1),(Comprometidos!$F$5:$F$261))</f>
        <v>0</v>
      </c>
      <c r="M120" s="134">
        <f>SUMPRODUCT(-(Diário!$E$5:$E$2005='Analítico Cp.'!$B120),-(Diário!$P$5:$P$2005=M$1),(Diário!$F$5:$F$2005))+SUMPRODUCT(-(Comprometidos!$D$5:$D$261='Analítico Cp.'!$B120),-(Comprometidos!$J$5:$J$261=M$1),(Comprometidos!$F$5:$F$261))</f>
        <v>0</v>
      </c>
      <c r="N120" s="134">
        <f>SUMPRODUCT(-(Diário!$E$5:$E$2005='Analítico Cp.'!$B120),-(Diário!$P$5:$P$2005=N$1),(Diário!$F$5:$F$2005))+SUMPRODUCT(-(Comprometidos!$D$5:$D$261='Analítico Cp.'!$B120),-(Comprometidos!$J$5:$J$261=N$1),(Comprometidos!$F$5:$F$261))</f>
        <v>0</v>
      </c>
      <c r="O120" s="135">
        <f t="shared" si="16"/>
        <v>39341</v>
      </c>
      <c r="P120" s="136">
        <f t="shared" si="17"/>
        <v>3.1801348068388115E-2</v>
      </c>
    </row>
    <row r="121" spans="1:26" ht="23.25" customHeight="1" x14ac:dyDescent="0.2">
      <c r="A121" s="77" t="s">
        <v>288</v>
      </c>
      <c r="B121" s="84" t="s">
        <v>289</v>
      </c>
      <c r="C121" s="134">
        <f>SUMPRODUCT(-(Diário!$E$5:$E$2005='Analítico Cp.'!$B121),-(Diário!$P$5:$P$2005=C$1),(Diário!$F$5:$F$2005))+SUMPRODUCT(-(Comprometidos!$D$5:$D$261='Analítico Cp.'!$B121),-(Comprometidos!$J$5:$J$261=C$1),(Comprometidos!$F$5:$F$261))</f>
        <v>0</v>
      </c>
      <c r="D121" s="134">
        <f>SUMPRODUCT(-(Diário!$E$5:$E$2005='Analítico Cp.'!$B121),-(Diário!$P$5:$P$2005=D$1),(Diário!$F$5:$F$2005))+SUMPRODUCT(-(Comprometidos!$D$5:$D$261='Analítico Cp.'!$B121),-(Comprometidos!$J$5:$J$261=D$1),(Comprometidos!$F$5:$F$261))</f>
        <v>0</v>
      </c>
      <c r="E121" s="134">
        <f>SUMPRODUCT(-(Diário!$E$5:$E$2005='Analítico Cp.'!$B121),-(Diário!$P$5:$P$2005=E$1),(Diário!$F$5:$F$2005))+SUMPRODUCT(-(Comprometidos!$D$5:$D$261='Analítico Cp.'!$B121),-(Comprometidos!$J$5:$J$261=E$1),(Comprometidos!$F$5:$F$261))</f>
        <v>0</v>
      </c>
      <c r="F121" s="134">
        <f>SUMPRODUCT(-(Diário!$E$5:$E$2005='Analítico Cp.'!$B121),-(Diário!$P$5:$P$2005=F$1),(Diário!$F$5:$F$2005))+SUMPRODUCT(-(Comprometidos!$D$5:$D$261='Analítico Cp.'!$B121),-(Comprometidos!$J$5:$J$261=F$1),(Comprometidos!$F$5:$F$261))</f>
        <v>0</v>
      </c>
      <c r="G121" s="134">
        <f>SUMPRODUCT(-(Diário!$E$5:$E$2005='Analítico Cp.'!$B121),-(Diário!$P$5:$P$2005=G$1),(Diário!$F$5:$F$2005))+SUMPRODUCT(-(Comprometidos!$D$5:$D$261='Analítico Cp.'!$B121),-(Comprometidos!$J$5:$J$261=G$1),(Comprometidos!$F$5:$F$261))</f>
        <v>0</v>
      </c>
      <c r="H121" s="134">
        <f>SUMPRODUCT(-(Diário!$E$5:$E$2005='Analítico Cp.'!$B121),-(Diário!$P$5:$P$2005=H$1),(Diário!$F$5:$F$2005))+SUMPRODUCT(-(Comprometidos!$D$5:$D$261='Analítico Cp.'!$B121),-(Comprometidos!$J$5:$J$261=H$1),(Comprometidos!$F$5:$F$261))</f>
        <v>0</v>
      </c>
      <c r="I121" s="134">
        <f>SUMPRODUCT(-(Diário!$E$5:$E$2005='Analítico Cp.'!$B121),-(Diário!$P$5:$P$2005=I$1),(Diário!$F$5:$F$2005))+SUMPRODUCT(-(Comprometidos!$D$5:$D$261='Analítico Cp.'!$B121),-(Comprometidos!$J$5:$J$261=I$1),(Comprometidos!$F$5:$F$261))</f>
        <v>0</v>
      </c>
      <c r="J121" s="134">
        <f>SUMPRODUCT(-(Diário!$E$5:$E$2005='Analítico Cp.'!$B121),-(Diário!$P$5:$P$2005=J$1),(Diário!$F$5:$F$2005))+SUMPRODUCT(-(Comprometidos!$D$5:$D$261='Analítico Cp.'!$B121),-(Comprometidos!$J$5:$J$261=J$1),(Comprometidos!$F$5:$F$261))</f>
        <v>0</v>
      </c>
      <c r="K121" s="134">
        <f>SUMPRODUCT(-(Diário!$E$5:$E$2005='Analítico Cp.'!$B121),-(Diário!$P$5:$P$2005=K$1),(Diário!$F$5:$F$2005))+SUMPRODUCT(-(Comprometidos!$D$5:$D$261='Analítico Cp.'!$B121),-(Comprometidos!$J$5:$J$261=K$1),(Comprometidos!$F$5:$F$261))</f>
        <v>0</v>
      </c>
      <c r="L121" s="134">
        <f>SUMPRODUCT(-(Diário!$E$5:$E$2005='Analítico Cp.'!$B121),-(Diário!$P$5:$P$2005=L$1),(Diário!$F$5:$F$2005))+SUMPRODUCT(-(Comprometidos!$D$5:$D$261='Analítico Cp.'!$B121),-(Comprometidos!$J$5:$J$261=L$1),(Comprometidos!$F$5:$F$261))</f>
        <v>0</v>
      </c>
      <c r="M121" s="134">
        <f>SUMPRODUCT(-(Diário!$E$5:$E$2005='Analítico Cp.'!$B121),-(Diário!$P$5:$P$2005=M$1),(Diário!$F$5:$F$2005))+SUMPRODUCT(-(Comprometidos!$D$5:$D$261='Analítico Cp.'!$B121),-(Comprometidos!$J$5:$J$261=M$1),(Comprometidos!$F$5:$F$261))</f>
        <v>0</v>
      </c>
      <c r="N121" s="134">
        <f>SUMPRODUCT(-(Diário!$E$5:$E$2005='Analítico Cp.'!$B121),-(Diário!$P$5:$P$2005=N$1),(Diário!$F$5:$F$2005))+SUMPRODUCT(-(Comprometidos!$D$5:$D$261='Analítico Cp.'!$B121),-(Comprometidos!$J$5:$J$261=N$1),(Comprometidos!$F$5:$F$261))</f>
        <v>0</v>
      </c>
      <c r="O121" s="135">
        <f t="shared" si="16"/>
        <v>0</v>
      </c>
      <c r="P121" s="136">
        <f t="shared" si="17"/>
        <v>0</v>
      </c>
    </row>
    <row r="122" spans="1:26" ht="23.25" customHeight="1" x14ac:dyDescent="0.2">
      <c r="A122" s="77" t="s">
        <v>290</v>
      </c>
      <c r="B122" s="84" t="s">
        <v>291</v>
      </c>
      <c r="C122" s="134">
        <f>SUMPRODUCT(-(Diário!$E$5:$E$2005='Analítico Cp.'!$B122),-(Diário!$P$5:$P$2005=C$1),(Diário!$F$5:$F$2005))+SUMPRODUCT(-(Comprometidos!$D$5:$D$261='Analítico Cp.'!$B122),-(Comprometidos!$J$5:$J$261=C$1),(Comprometidos!$F$5:$F$261))</f>
        <v>0</v>
      </c>
      <c r="D122" s="134">
        <f>SUMPRODUCT(-(Diário!$E$5:$E$2005='Analítico Cp.'!$B122),-(Diário!$P$5:$P$2005=D$1),(Diário!$F$5:$F$2005))+SUMPRODUCT(-(Comprometidos!$D$5:$D$261='Analítico Cp.'!$B122),-(Comprometidos!$J$5:$J$261=D$1),(Comprometidos!$F$5:$F$261))</f>
        <v>0</v>
      </c>
      <c r="E122" s="134">
        <f>SUMPRODUCT(-(Diário!$E$5:$E$2005='Analítico Cp.'!$B122),-(Diário!$P$5:$P$2005=E$1),(Diário!$F$5:$F$2005))+SUMPRODUCT(-(Comprometidos!$D$5:$D$261='Analítico Cp.'!$B122),-(Comprometidos!$J$5:$J$261=E$1),(Comprometidos!$F$5:$F$261))</f>
        <v>0</v>
      </c>
      <c r="F122" s="134">
        <f>SUMPRODUCT(-(Diário!$E$5:$E$2005='Analítico Cp.'!$B122),-(Diário!$P$5:$P$2005=F$1),(Diário!$F$5:$F$2005))+SUMPRODUCT(-(Comprometidos!$D$5:$D$261='Analítico Cp.'!$B122),-(Comprometidos!$J$5:$J$261=F$1),(Comprometidos!$F$5:$F$261))</f>
        <v>0</v>
      </c>
      <c r="G122" s="134">
        <f>SUMPRODUCT(-(Diário!$E$5:$E$2005='Analítico Cp.'!$B122),-(Diário!$P$5:$P$2005=G$1),(Diário!$F$5:$F$2005))+SUMPRODUCT(-(Comprometidos!$D$5:$D$261='Analítico Cp.'!$B122),-(Comprometidos!$J$5:$J$261=G$1),(Comprometidos!$F$5:$F$261))</f>
        <v>0</v>
      </c>
      <c r="H122" s="134">
        <f>SUMPRODUCT(-(Diário!$E$5:$E$2005='Analítico Cp.'!$B122),-(Diário!$P$5:$P$2005=H$1),(Diário!$F$5:$F$2005))+SUMPRODUCT(-(Comprometidos!$D$5:$D$261='Analítico Cp.'!$B122),-(Comprometidos!$J$5:$J$261=H$1),(Comprometidos!$F$5:$F$261))</f>
        <v>0</v>
      </c>
      <c r="I122" s="134">
        <f>SUMPRODUCT(-(Diário!$E$5:$E$2005='Analítico Cp.'!$B122),-(Diário!$P$5:$P$2005=I$1),(Diário!$F$5:$F$2005))+SUMPRODUCT(-(Comprometidos!$D$5:$D$261='Analítico Cp.'!$B122),-(Comprometidos!$J$5:$J$261=I$1),(Comprometidos!$F$5:$F$261))</f>
        <v>0</v>
      </c>
      <c r="J122" s="134">
        <f>SUMPRODUCT(-(Diário!$E$5:$E$2005='Analítico Cp.'!$B122),-(Diário!$P$5:$P$2005=J$1),(Diário!$F$5:$F$2005))+SUMPRODUCT(-(Comprometidos!$D$5:$D$261='Analítico Cp.'!$B122),-(Comprometidos!$J$5:$J$261=J$1),(Comprometidos!$F$5:$F$261))</f>
        <v>0</v>
      </c>
      <c r="K122" s="134">
        <f>SUMPRODUCT(-(Diário!$E$5:$E$2005='Analítico Cp.'!$B122),-(Diário!$P$5:$P$2005=K$1),(Diário!$F$5:$F$2005))+SUMPRODUCT(-(Comprometidos!$D$5:$D$261='Analítico Cp.'!$B122),-(Comprometidos!$J$5:$J$261=K$1),(Comprometidos!$F$5:$F$261))</f>
        <v>0</v>
      </c>
      <c r="L122" s="134">
        <f>SUMPRODUCT(-(Diário!$E$5:$E$2005='Analítico Cp.'!$B122),-(Diário!$P$5:$P$2005=L$1),(Diário!$F$5:$F$2005))+SUMPRODUCT(-(Comprometidos!$D$5:$D$261='Analítico Cp.'!$B122),-(Comprometidos!$J$5:$J$261=L$1),(Comprometidos!$F$5:$F$261))</f>
        <v>0</v>
      </c>
      <c r="M122" s="134">
        <f>SUMPRODUCT(-(Diário!$E$5:$E$2005='Analítico Cp.'!$B122),-(Diário!$P$5:$P$2005=M$1),(Diário!$F$5:$F$2005))+SUMPRODUCT(-(Comprometidos!$D$5:$D$261='Analítico Cp.'!$B122),-(Comprometidos!$J$5:$J$261=M$1),(Comprometidos!$F$5:$F$261))</f>
        <v>0</v>
      </c>
      <c r="N122" s="134">
        <f>SUMPRODUCT(-(Diário!$E$5:$E$2005='Analítico Cp.'!$B122),-(Diário!$P$5:$P$2005=N$1),(Diário!$F$5:$F$2005))+SUMPRODUCT(-(Comprometidos!$D$5:$D$261='Analítico Cp.'!$B122),-(Comprometidos!$J$5:$J$261=N$1),(Comprometidos!$F$5:$F$261))</f>
        <v>0</v>
      </c>
      <c r="O122" s="135">
        <f t="shared" si="16"/>
        <v>0</v>
      </c>
      <c r="P122" s="136">
        <f t="shared" si="17"/>
        <v>0</v>
      </c>
    </row>
    <row r="123" spans="1:26" ht="23.25" customHeight="1" x14ac:dyDescent="0.2">
      <c r="A123" s="77" t="s">
        <v>292</v>
      </c>
      <c r="B123" s="84" t="s">
        <v>52</v>
      </c>
      <c r="C123" s="134">
        <f>SUMPRODUCT(-(Diário!$E$5:$E$2005='Analítico Cp.'!$B123),-(Diário!$P$5:$P$2005=C$1),(Diário!$F$5:$F$2005))+SUMPRODUCT(-(Comprometidos!$D$5:$D$261='Analítico Cp.'!$B123),-(Comprometidos!$J$5:$J$261=C$1),(Comprometidos!$F$5:$F$261))</f>
        <v>0</v>
      </c>
      <c r="D123" s="134">
        <f>SUMPRODUCT(-(Diário!$E$5:$E$2005='Analítico Cp.'!$B123),-(Diário!$P$5:$P$2005=D$1),(Diário!$F$5:$F$2005))+SUMPRODUCT(-(Comprometidos!$D$5:$D$261='Analítico Cp.'!$B123),-(Comprometidos!$J$5:$J$261=D$1),(Comprometidos!$F$5:$F$261))</f>
        <v>0</v>
      </c>
      <c r="E123" s="134">
        <f>SUMPRODUCT(-(Diário!$E$5:$E$2005='Analítico Cp.'!$B123),-(Diário!$P$5:$P$2005=E$1),(Diário!$F$5:$F$2005))+SUMPRODUCT(-(Comprometidos!$D$5:$D$261='Analítico Cp.'!$B123),-(Comprometidos!$J$5:$J$261=E$1),(Comprometidos!$F$5:$F$261))</f>
        <v>0</v>
      </c>
      <c r="F123" s="134">
        <f>SUMPRODUCT(-(Diário!$E$5:$E$2005='Analítico Cp.'!$B123),-(Diário!$P$5:$P$2005=F$1),(Diário!$F$5:$F$2005))+SUMPRODUCT(-(Comprometidos!$D$5:$D$261='Analítico Cp.'!$B123),-(Comprometidos!$J$5:$J$261=F$1),(Comprometidos!$F$5:$F$261))</f>
        <v>0</v>
      </c>
      <c r="G123" s="134">
        <f>SUMPRODUCT(-(Diário!$E$5:$E$2005='Analítico Cp.'!$B123),-(Diário!$P$5:$P$2005=G$1),(Diário!$F$5:$F$2005))+SUMPRODUCT(-(Comprometidos!$D$5:$D$261='Analítico Cp.'!$B123),-(Comprometidos!$J$5:$J$261=G$1),(Comprometidos!$F$5:$F$261))</f>
        <v>0</v>
      </c>
      <c r="H123" s="134">
        <f>SUMPRODUCT(-(Diário!$E$5:$E$2005='Analítico Cp.'!$B123),-(Diário!$P$5:$P$2005=H$1),(Diário!$F$5:$F$2005))+SUMPRODUCT(-(Comprometidos!$D$5:$D$261='Analítico Cp.'!$B123),-(Comprometidos!$J$5:$J$261=H$1),(Comprometidos!$F$5:$F$261))</f>
        <v>0</v>
      </c>
      <c r="I123" s="134">
        <f>SUMPRODUCT(-(Diário!$E$5:$E$2005='Analítico Cp.'!$B123),-(Diário!$P$5:$P$2005=I$1),(Diário!$F$5:$F$2005))+SUMPRODUCT(-(Comprometidos!$D$5:$D$261='Analítico Cp.'!$B123),-(Comprometidos!$J$5:$J$261=I$1),(Comprometidos!$F$5:$F$261))</f>
        <v>0</v>
      </c>
      <c r="J123" s="134">
        <f>SUMPRODUCT(-(Diário!$E$5:$E$2005='Analítico Cp.'!$B123),-(Diário!$P$5:$P$2005=J$1),(Diário!$F$5:$F$2005))+SUMPRODUCT(-(Comprometidos!$D$5:$D$261='Analítico Cp.'!$B123),-(Comprometidos!$J$5:$J$261=J$1),(Comprometidos!$F$5:$F$261))</f>
        <v>0</v>
      </c>
      <c r="K123" s="134">
        <f>SUMPRODUCT(-(Diário!$E$5:$E$2005='Analítico Cp.'!$B123),-(Diário!$P$5:$P$2005=K$1),(Diário!$F$5:$F$2005))+SUMPRODUCT(-(Comprometidos!$D$5:$D$261='Analítico Cp.'!$B123),-(Comprometidos!$J$5:$J$261=K$1),(Comprometidos!$F$5:$F$261))</f>
        <v>0</v>
      </c>
      <c r="L123" s="134">
        <f>SUMPRODUCT(-(Diário!$E$5:$E$2005='Analítico Cp.'!$B123),-(Diário!$P$5:$P$2005=L$1),(Diário!$F$5:$F$2005))+SUMPRODUCT(-(Comprometidos!$D$5:$D$261='Analítico Cp.'!$B123),-(Comprometidos!$J$5:$J$261=L$1),(Comprometidos!$F$5:$F$261))</f>
        <v>0</v>
      </c>
      <c r="M123" s="134">
        <f>SUMPRODUCT(-(Diário!$E$5:$E$2005='Analítico Cp.'!$B123),-(Diário!$P$5:$P$2005=M$1),(Diário!$F$5:$F$2005))+SUMPRODUCT(-(Comprometidos!$D$5:$D$261='Analítico Cp.'!$B123),-(Comprometidos!$J$5:$J$261=M$1),(Comprometidos!$F$5:$F$261))</f>
        <v>0</v>
      </c>
      <c r="N123" s="134">
        <f>SUMPRODUCT(-(Diário!$E$5:$E$2005='Analítico Cp.'!$B123),-(Diário!$P$5:$P$2005=N$1),(Diário!$F$5:$F$2005))+SUMPRODUCT(-(Comprometidos!$D$5:$D$261='Analítico Cp.'!$B123),-(Comprometidos!$J$5:$J$261=N$1),(Comprometidos!$F$5:$F$261))</f>
        <v>0</v>
      </c>
      <c r="O123" s="135">
        <f t="shared" si="16"/>
        <v>0</v>
      </c>
      <c r="P123" s="136">
        <f t="shared" si="17"/>
        <v>0</v>
      </c>
    </row>
    <row r="124" spans="1:26" ht="23.25" customHeight="1" x14ac:dyDescent="0.2">
      <c r="A124" s="77" t="s">
        <v>293</v>
      </c>
      <c r="B124" s="173" t="s">
        <v>294</v>
      </c>
      <c r="C124" s="134">
        <f>SUMPRODUCT(-(Diário!$E$5:$E$2005='Analítico Cp.'!$B124),-(Diário!$P$5:$P$2005=C$1),(Diário!$F$5:$F$2005))+SUMPRODUCT(-(Comprometidos!$D$5:$D$261='Analítico Cp.'!$B124),-(Comprometidos!$J$5:$J$261=C$1),(Comprometidos!$F$5:$F$261))</f>
        <v>0</v>
      </c>
      <c r="D124" s="134">
        <f>SUMPRODUCT(-(Diário!$E$5:$E$2005='Analítico Cp.'!$B124),-(Diário!$P$5:$P$2005=D$1),(Diário!$F$5:$F$2005))+SUMPRODUCT(-(Comprometidos!$D$5:$D$261='Analítico Cp.'!$B124),-(Comprometidos!$J$5:$J$261=D$1),(Comprometidos!$F$5:$F$261))</f>
        <v>0</v>
      </c>
      <c r="E124" s="134">
        <f>SUMPRODUCT(-(Diário!$E$5:$E$2005='Analítico Cp.'!$B124),-(Diário!$P$5:$P$2005=E$1),(Diário!$F$5:$F$2005))+SUMPRODUCT(-(Comprometidos!$D$5:$D$261='Analítico Cp.'!$B124),-(Comprometidos!$J$5:$J$261=E$1),(Comprometidos!$F$5:$F$261))</f>
        <v>0</v>
      </c>
      <c r="F124" s="134">
        <f>SUMPRODUCT(-(Diário!$E$5:$E$2005='Analítico Cp.'!$B124),-(Diário!$P$5:$P$2005=F$1),(Diário!$F$5:$F$2005))+SUMPRODUCT(-(Comprometidos!$D$5:$D$261='Analítico Cp.'!$B124),-(Comprometidos!$J$5:$J$261=F$1),(Comprometidos!$F$5:$F$261))</f>
        <v>0</v>
      </c>
      <c r="G124" s="134">
        <f>SUMPRODUCT(-(Diário!$E$5:$E$2005='Analítico Cp.'!$B124),-(Diário!$P$5:$P$2005=G$1),(Diário!$F$5:$F$2005))+SUMPRODUCT(-(Comprometidos!$D$5:$D$261='Analítico Cp.'!$B124),-(Comprometidos!$J$5:$J$261=G$1),(Comprometidos!$F$5:$F$261))</f>
        <v>0</v>
      </c>
      <c r="H124" s="134">
        <f>SUMPRODUCT(-(Diário!$E$5:$E$2005='Analítico Cp.'!$B124),-(Diário!$P$5:$P$2005=H$1),(Diário!$F$5:$F$2005))+SUMPRODUCT(-(Comprometidos!$D$5:$D$261='Analítico Cp.'!$B124),-(Comprometidos!$J$5:$J$261=H$1),(Comprometidos!$F$5:$F$261))</f>
        <v>0</v>
      </c>
      <c r="I124" s="134">
        <f>SUMPRODUCT(-(Diário!$E$5:$E$2005='Analítico Cp.'!$B124),-(Diário!$P$5:$P$2005=I$1),(Diário!$F$5:$F$2005))+SUMPRODUCT(-(Comprometidos!$D$5:$D$261='Analítico Cp.'!$B124),-(Comprometidos!$J$5:$J$261=I$1),(Comprometidos!$F$5:$F$261))</f>
        <v>0</v>
      </c>
      <c r="J124" s="134">
        <f>SUMPRODUCT(-(Diário!$E$5:$E$2005='Analítico Cp.'!$B124),-(Diário!$P$5:$P$2005=J$1),(Diário!$F$5:$F$2005))+SUMPRODUCT(-(Comprometidos!$D$5:$D$261='Analítico Cp.'!$B124),-(Comprometidos!$J$5:$J$261=J$1),(Comprometidos!$F$5:$F$261))</f>
        <v>0</v>
      </c>
      <c r="K124" s="134">
        <f>SUMPRODUCT(-(Diário!$E$5:$E$2005='Analítico Cp.'!$B124),-(Diário!$P$5:$P$2005=K$1),(Diário!$F$5:$F$2005))+SUMPRODUCT(-(Comprometidos!$D$5:$D$261='Analítico Cp.'!$B124),-(Comprometidos!$J$5:$J$261=K$1),(Comprometidos!$F$5:$F$261))</f>
        <v>0</v>
      </c>
      <c r="L124" s="134">
        <f>SUMPRODUCT(-(Diário!$E$5:$E$2005='Analítico Cp.'!$B124),-(Diário!$P$5:$P$2005=L$1),(Diário!$F$5:$F$2005))+SUMPRODUCT(-(Comprometidos!$D$5:$D$261='Analítico Cp.'!$B124),-(Comprometidos!$J$5:$J$261=L$1),(Comprometidos!$F$5:$F$261))</f>
        <v>0</v>
      </c>
      <c r="M124" s="134">
        <f>SUMPRODUCT(-(Diário!$E$5:$E$2005='Analítico Cp.'!$B124),-(Diário!$P$5:$P$2005=M$1),(Diário!$F$5:$F$2005))+SUMPRODUCT(-(Comprometidos!$D$5:$D$261='Analítico Cp.'!$B124),-(Comprometidos!$J$5:$J$261=M$1),(Comprometidos!$F$5:$F$261))</f>
        <v>0</v>
      </c>
      <c r="N124" s="134">
        <f>SUMPRODUCT(-(Diário!$E$5:$E$2005='Analítico Cp.'!$B124),-(Diário!$P$5:$P$2005=N$1),(Diário!$F$5:$F$2005))+SUMPRODUCT(-(Comprometidos!$D$5:$D$261='Analítico Cp.'!$B124),-(Comprometidos!$J$5:$J$261=N$1),(Comprometidos!$F$5:$F$261))</f>
        <v>0</v>
      </c>
      <c r="O124" s="135">
        <f t="shared" si="16"/>
        <v>0</v>
      </c>
      <c r="P124" s="136">
        <f t="shared" si="17"/>
        <v>0</v>
      </c>
    </row>
    <row r="125" spans="1:26" ht="23.25" customHeight="1" x14ac:dyDescent="0.2">
      <c r="A125" s="174"/>
      <c r="B125" s="175" t="s">
        <v>295</v>
      </c>
      <c r="C125" s="139">
        <f t="shared" ref="C125:O125" si="18">SUBTOTAL(109,C56:C124)</f>
        <v>9787.32</v>
      </c>
      <c r="D125" s="139">
        <f t="shared" si="18"/>
        <v>11160</v>
      </c>
      <c r="E125" s="139">
        <f t="shared" si="18"/>
        <v>885994.07</v>
      </c>
      <c r="F125" s="139">
        <f t="shared" si="18"/>
        <v>0</v>
      </c>
      <c r="G125" s="139">
        <f t="shared" si="18"/>
        <v>0</v>
      </c>
      <c r="H125" s="139">
        <f t="shared" si="18"/>
        <v>0</v>
      </c>
      <c r="I125" s="139">
        <f t="shared" si="18"/>
        <v>0</v>
      </c>
      <c r="J125" s="139">
        <f t="shared" si="18"/>
        <v>0</v>
      </c>
      <c r="K125" s="139">
        <f t="shared" si="18"/>
        <v>0</v>
      </c>
      <c r="L125" s="139">
        <f t="shared" si="18"/>
        <v>0</v>
      </c>
      <c r="M125" s="139">
        <f t="shared" si="18"/>
        <v>0</v>
      </c>
      <c r="N125" s="139">
        <f t="shared" si="18"/>
        <v>0</v>
      </c>
      <c r="O125" s="139">
        <f t="shared" si="18"/>
        <v>906941.3899999999</v>
      </c>
      <c r="P125" s="176">
        <f t="shared" si="17"/>
        <v>0.73312724183466937</v>
      </c>
    </row>
    <row r="126" spans="1:26" ht="23.25" customHeight="1" x14ac:dyDescent="0.2">
      <c r="A126" s="177" t="s">
        <v>88</v>
      </c>
      <c r="B126" s="146" t="s">
        <v>89</v>
      </c>
      <c r="C126" s="172"/>
      <c r="D126" s="172"/>
      <c r="E126" s="172"/>
      <c r="F126" s="172"/>
      <c r="G126" s="172"/>
      <c r="H126" s="172"/>
      <c r="I126" s="172"/>
      <c r="J126" s="172"/>
      <c r="K126" s="172"/>
      <c r="L126" s="172"/>
      <c r="M126" s="172"/>
      <c r="N126" s="172"/>
      <c r="O126" s="172"/>
      <c r="P126" s="129"/>
    </row>
    <row r="127" spans="1:26" ht="23.25" customHeight="1" x14ac:dyDescent="0.2">
      <c r="A127" s="77" t="s">
        <v>296</v>
      </c>
      <c r="B127" s="155" t="s">
        <v>297</v>
      </c>
      <c r="C127" s="134">
        <f>SUMPRODUCT(-(Diário!$E$5:$E$2005='Analítico Cp.'!$B127),-(Diário!$P$5:$P$2005=C$1),(Diário!$F$5:$F$2005))+SUMPRODUCT(-(Comprometidos!$D$5:$D$261='Analítico Cp.'!$B127),-(Comprometidos!$J$5:$J$261=C$1),(Comprometidos!$F$5:$F$261))</f>
        <v>0</v>
      </c>
      <c r="D127" s="134">
        <f>SUMPRODUCT(-(Diário!$E$5:$E$2005='Analítico Cp.'!$B127),-(Diário!$P$5:$P$2005=D$1),(Diário!$F$5:$F$2005))+SUMPRODUCT(-(Comprometidos!$D$5:$D$261='Analítico Cp.'!$B127),-(Comprometidos!$J$5:$J$261=D$1),(Comprometidos!$F$5:$F$261))</f>
        <v>0</v>
      </c>
      <c r="E127" s="134">
        <f>SUMPRODUCT(-(Diário!$E$5:$E$2005='Analítico Cp.'!$B127),-(Diário!$P$5:$P$2005=E$1),(Diário!$F$5:$F$2005))+SUMPRODUCT(-(Comprometidos!$D$5:$D$261='Analítico Cp.'!$B127),-(Comprometidos!$J$5:$J$261=E$1),(Comprometidos!$F$5:$F$261))</f>
        <v>0</v>
      </c>
      <c r="F127" s="134">
        <f>SUMPRODUCT(-(Diário!$E$5:$E$2005='Analítico Cp.'!$B127),-(Diário!$P$5:$P$2005=F$1),(Diário!$F$5:$F$2005))+SUMPRODUCT(-(Comprometidos!$D$5:$D$261='Analítico Cp.'!$B127),-(Comprometidos!$J$5:$J$261=F$1),(Comprometidos!$F$5:$F$261))</f>
        <v>0</v>
      </c>
      <c r="G127" s="134">
        <f>SUMPRODUCT(-(Diário!$E$5:$E$2005='Analítico Cp.'!$B127),-(Diário!$P$5:$P$2005=G$1),(Diário!$F$5:$F$2005))+SUMPRODUCT(-(Comprometidos!$D$5:$D$261='Analítico Cp.'!$B127),-(Comprometidos!$J$5:$J$261=G$1),(Comprometidos!$F$5:$F$261))</f>
        <v>0</v>
      </c>
      <c r="H127" s="134">
        <f>SUMPRODUCT(-(Diário!$E$5:$E$2005='Analítico Cp.'!$B127),-(Diário!$P$5:$P$2005=H$1),(Diário!$F$5:$F$2005))+SUMPRODUCT(-(Comprometidos!$D$5:$D$261='Analítico Cp.'!$B127),-(Comprometidos!$J$5:$J$261=H$1),(Comprometidos!$F$5:$F$261))</f>
        <v>0</v>
      </c>
      <c r="I127" s="134">
        <f>SUMPRODUCT(-(Diário!$E$5:$E$2005='Analítico Cp.'!$B127),-(Diário!$P$5:$P$2005=I$1),(Diário!$F$5:$F$2005))+SUMPRODUCT(-(Comprometidos!$D$5:$D$261='Analítico Cp.'!$B127),-(Comprometidos!$J$5:$J$261=I$1),(Comprometidos!$F$5:$F$261))</f>
        <v>0</v>
      </c>
      <c r="J127" s="134">
        <f>SUMPRODUCT(-(Diário!$E$5:$E$2005='Analítico Cp.'!$B127),-(Diário!$P$5:$P$2005=J$1),(Diário!$F$5:$F$2005))+SUMPRODUCT(-(Comprometidos!$D$5:$D$261='Analítico Cp.'!$B127),-(Comprometidos!$J$5:$J$261=J$1),(Comprometidos!$F$5:$F$261))</f>
        <v>0</v>
      </c>
      <c r="K127" s="134">
        <f>SUMPRODUCT(-(Diário!$E$5:$E$2005='Analítico Cp.'!$B127),-(Diário!$P$5:$P$2005=K$1),(Diário!$F$5:$F$2005))+SUMPRODUCT(-(Comprometidos!$D$5:$D$261='Analítico Cp.'!$B127),-(Comprometidos!$J$5:$J$261=K$1),(Comprometidos!$F$5:$F$261))</f>
        <v>0</v>
      </c>
      <c r="L127" s="134">
        <f>SUMPRODUCT(-(Diário!$E$5:$E$2005='Analítico Cp.'!$B127),-(Diário!$P$5:$P$2005=L$1),(Diário!$F$5:$F$2005))+SUMPRODUCT(-(Comprometidos!$D$5:$D$261='Analítico Cp.'!$B127),-(Comprometidos!$J$5:$J$261=L$1),(Comprometidos!$F$5:$F$261))</f>
        <v>0</v>
      </c>
      <c r="M127" s="134">
        <f>SUMPRODUCT(-(Diário!$E$5:$E$2005='Analítico Cp.'!$B127),-(Diário!$P$5:$P$2005=M$1),(Diário!$F$5:$F$2005))+SUMPRODUCT(-(Comprometidos!$D$5:$D$261='Analítico Cp.'!$B127),-(Comprometidos!$J$5:$J$261=M$1),(Comprometidos!$F$5:$F$261))</f>
        <v>0</v>
      </c>
      <c r="N127" s="134">
        <f>SUMPRODUCT(-(Diário!$E$5:$E$2005='Analítico Cp.'!$B127),-(Diário!$P$5:$P$2005=N$1),(Diário!$F$5:$F$2005))+SUMPRODUCT(-(Comprometidos!$D$5:$D$261='Analítico Cp.'!$B127),-(Comprometidos!$J$5:$J$261=N$1),(Comprometidos!$F$5:$F$261))</f>
        <v>0</v>
      </c>
      <c r="O127" s="135">
        <f t="shared" ref="O127:O139" si="19">SUM(C127:N127)</f>
        <v>0</v>
      </c>
      <c r="P127" s="136">
        <f t="shared" ref="P127:P142" si="20">IF($O$142=0,0,O127/$O$142)</f>
        <v>0</v>
      </c>
    </row>
    <row r="128" spans="1:26" ht="23.25" customHeight="1" x14ac:dyDescent="0.2">
      <c r="A128" s="77" t="s">
        <v>298</v>
      </c>
      <c r="B128" s="155" t="s">
        <v>299</v>
      </c>
      <c r="C128" s="134">
        <f>SUMPRODUCT(-(Diário!$E$5:$E$2005='Analítico Cp.'!$B128),-(Diário!$P$5:$P$2005=C$1),(Diário!$F$5:$F$2005))+SUMPRODUCT(-(Comprometidos!$D$5:$D$261='Analítico Cp.'!$B128),-(Comprometidos!$J$5:$J$261=C$1),(Comprometidos!$F$5:$F$261))</f>
        <v>0</v>
      </c>
      <c r="D128" s="134">
        <f>SUMPRODUCT(-(Diário!$E$5:$E$2005='Analítico Cp.'!$B128),-(Diário!$P$5:$P$2005=D$1),(Diário!$F$5:$F$2005))+SUMPRODUCT(-(Comprometidos!$D$5:$D$261='Analítico Cp.'!$B128),-(Comprometidos!$J$5:$J$261=D$1),(Comprometidos!$F$5:$F$261))</f>
        <v>0</v>
      </c>
      <c r="E128" s="134">
        <f>SUMPRODUCT(-(Diário!$E$5:$E$2005='Analítico Cp.'!$B128),-(Diário!$P$5:$P$2005=E$1),(Diário!$F$5:$F$2005))+SUMPRODUCT(-(Comprometidos!$D$5:$D$261='Analítico Cp.'!$B128),-(Comprometidos!$J$5:$J$261=E$1),(Comprometidos!$F$5:$F$261))</f>
        <v>0</v>
      </c>
      <c r="F128" s="134">
        <f>SUMPRODUCT(-(Diário!$E$5:$E$2005='Analítico Cp.'!$B128),-(Diário!$P$5:$P$2005=F$1),(Diário!$F$5:$F$2005))+SUMPRODUCT(-(Comprometidos!$D$5:$D$261='Analítico Cp.'!$B128),-(Comprometidos!$J$5:$J$261=F$1),(Comprometidos!$F$5:$F$261))</f>
        <v>0</v>
      </c>
      <c r="G128" s="134">
        <f>SUMPRODUCT(-(Diário!$E$5:$E$2005='Analítico Cp.'!$B128),-(Diário!$P$5:$P$2005=G$1),(Diário!$F$5:$F$2005))+SUMPRODUCT(-(Comprometidos!$D$5:$D$261='Analítico Cp.'!$B128),-(Comprometidos!$J$5:$J$261=G$1),(Comprometidos!$F$5:$F$261))</f>
        <v>0</v>
      </c>
      <c r="H128" s="134">
        <f>SUMPRODUCT(-(Diário!$E$5:$E$2005='Analítico Cp.'!$B128),-(Diário!$P$5:$P$2005=H$1),(Diário!$F$5:$F$2005))+SUMPRODUCT(-(Comprometidos!$D$5:$D$261='Analítico Cp.'!$B128),-(Comprometidos!$J$5:$J$261=H$1),(Comprometidos!$F$5:$F$261))</f>
        <v>0</v>
      </c>
      <c r="I128" s="134">
        <f>SUMPRODUCT(-(Diário!$E$5:$E$2005='Analítico Cp.'!$B128),-(Diário!$P$5:$P$2005=I$1),(Diário!$F$5:$F$2005))+SUMPRODUCT(-(Comprometidos!$D$5:$D$261='Analítico Cp.'!$B128),-(Comprometidos!$J$5:$J$261=I$1),(Comprometidos!$F$5:$F$261))</f>
        <v>0</v>
      </c>
      <c r="J128" s="134">
        <f>SUMPRODUCT(-(Diário!$E$5:$E$2005='Analítico Cp.'!$B128),-(Diário!$P$5:$P$2005=J$1),(Diário!$F$5:$F$2005))+SUMPRODUCT(-(Comprometidos!$D$5:$D$261='Analítico Cp.'!$B128),-(Comprometidos!$J$5:$J$261=J$1),(Comprometidos!$F$5:$F$261))</f>
        <v>0</v>
      </c>
      <c r="K128" s="134">
        <f>SUMPRODUCT(-(Diário!$E$5:$E$2005='Analítico Cp.'!$B128),-(Diário!$P$5:$P$2005=K$1),(Diário!$F$5:$F$2005))+SUMPRODUCT(-(Comprometidos!$D$5:$D$261='Analítico Cp.'!$B128),-(Comprometidos!$J$5:$J$261=K$1),(Comprometidos!$F$5:$F$261))</f>
        <v>0</v>
      </c>
      <c r="L128" s="134">
        <f>SUMPRODUCT(-(Diário!$E$5:$E$2005='Analítico Cp.'!$B128),-(Diário!$P$5:$P$2005=L$1),(Diário!$F$5:$F$2005))+SUMPRODUCT(-(Comprometidos!$D$5:$D$261='Analítico Cp.'!$B128),-(Comprometidos!$J$5:$J$261=L$1),(Comprometidos!$F$5:$F$261))</f>
        <v>0</v>
      </c>
      <c r="M128" s="134">
        <f>SUMPRODUCT(-(Diário!$E$5:$E$2005='Analítico Cp.'!$B128),-(Diário!$P$5:$P$2005=M$1),(Diário!$F$5:$F$2005))+SUMPRODUCT(-(Comprometidos!$D$5:$D$261='Analítico Cp.'!$B128),-(Comprometidos!$J$5:$J$261=M$1),(Comprometidos!$F$5:$F$261))</f>
        <v>0</v>
      </c>
      <c r="N128" s="134">
        <f>SUMPRODUCT(-(Diário!$E$5:$E$2005='Analítico Cp.'!$B128),-(Diário!$P$5:$P$2005=N$1),(Diário!$F$5:$F$2005))+SUMPRODUCT(-(Comprometidos!$D$5:$D$261='Analítico Cp.'!$B128),-(Comprometidos!$J$5:$J$261=N$1),(Comprometidos!$F$5:$F$261))</f>
        <v>0</v>
      </c>
      <c r="O128" s="135">
        <f t="shared" si="19"/>
        <v>0</v>
      </c>
      <c r="P128" s="136">
        <f t="shared" si="20"/>
        <v>0</v>
      </c>
    </row>
    <row r="129" spans="1:26" ht="23.25" customHeight="1" x14ac:dyDescent="0.2">
      <c r="A129" s="77" t="s">
        <v>300</v>
      </c>
      <c r="B129" s="155" t="s">
        <v>301</v>
      </c>
      <c r="C129" s="134">
        <f>SUMPRODUCT(-(Diário!$E$5:$E$2005='Analítico Cp.'!$B129),-(Diário!$P$5:$P$2005=C$1),(Diário!$F$5:$F$2005))+SUMPRODUCT(-(Comprometidos!$D$5:$D$261='Analítico Cp.'!$B129),-(Comprometidos!$J$5:$J$261=C$1),(Comprometidos!$F$5:$F$261))</f>
        <v>0</v>
      </c>
      <c r="D129" s="134">
        <f>SUMPRODUCT(-(Diário!$E$5:$E$2005='Analítico Cp.'!$B129),-(Diário!$P$5:$P$2005=D$1),(Diário!$F$5:$F$2005))+SUMPRODUCT(-(Comprometidos!$D$5:$D$261='Analítico Cp.'!$B129),-(Comprometidos!$J$5:$J$261=D$1),(Comprometidos!$F$5:$F$261))</f>
        <v>0</v>
      </c>
      <c r="E129" s="134">
        <f>SUMPRODUCT(-(Diário!$E$5:$E$2005='Analítico Cp.'!$B129),-(Diário!$P$5:$P$2005=E$1),(Diário!$F$5:$F$2005))+SUMPRODUCT(-(Comprometidos!$D$5:$D$261='Analítico Cp.'!$B129),-(Comprometidos!$J$5:$J$261=E$1),(Comprometidos!$F$5:$F$261))</f>
        <v>0</v>
      </c>
      <c r="F129" s="134">
        <f>SUMPRODUCT(-(Diário!$E$5:$E$2005='Analítico Cp.'!$B129),-(Diário!$P$5:$P$2005=F$1),(Diário!$F$5:$F$2005))+SUMPRODUCT(-(Comprometidos!$D$5:$D$261='Analítico Cp.'!$B129),-(Comprometidos!$J$5:$J$261=F$1),(Comprometidos!$F$5:$F$261))</f>
        <v>0</v>
      </c>
      <c r="G129" s="134">
        <f>SUMPRODUCT(-(Diário!$E$5:$E$2005='Analítico Cp.'!$B129),-(Diário!$P$5:$P$2005=G$1),(Diário!$F$5:$F$2005))+SUMPRODUCT(-(Comprometidos!$D$5:$D$261='Analítico Cp.'!$B129),-(Comprometidos!$J$5:$J$261=G$1),(Comprometidos!$F$5:$F$261))</f>
        <v>0</v>
      </c>
      <c r="H129" s="134">
        <f>SUMPRODUCT(-(Diário!$E$5:$E$2005='Analítico Cp.'!$B129),-(Diário!$P$5:$P$2005=H$1),(Diário!$F$5:$F$2005))+SUMPRODUCT(-(Comprometidos!$D$5:$D$261='Analítico Cp.'!$B129),-(Comprometidos!$J$5:$J$261=H$1),(Comprometidos!$F$5:$F$261))</f>
        <v>0</v>
      </c>
      <c r="I129" s="134">
        <f>SUMPRODUCT(-(Diário!$E$5:$E$2005='Analítico Cp.'!$B129),-(Diário!$P$5:$P$2005=I$1),(Diário!$F$5:$F$2005))+SUMPRODUCT(-(Comprometidos!$D$5:$D$261='Analítico Cp.'!$B129),-(Comprometidos!$J$5:$J$261=I$1),(Comprometidos!$F$5:$F$261))</f>
        <v>0</v>
      </c>
      <c r="J129" s="134">
        <f>SUMPRODUCT(-(Diário!$E$5:$E$2005='Analítico Cp.'!$B129),-(Diário!$P$5:$P$2005=J$1),(Diário!$F$5:$F$2005))+SUMPRODUCT(-(Comprometidos!$D$5:$D$261='Analítico Cp.'!$B129),-(Comprometidos!$J$5:$J$261=J$1),(Comprometidos!$F$5:$F$261))</f>
        <v>0</v>
      </c>
      <c r="K129" s="134">
        <f>SUMPRODUCT(-(Diário!$E$5:$E$2005='Analítico Cp.'!$B129),-(Diário!$P$5:$P$2005=K$1),(Diário!$F$5:$F$2005))+SUMPRODUCT(-(Comprometidos!$D$5:$D$261='Analítico Cp.'!$B129),-(Comprometidos!$J$5:$J$261=K$1),(Comprometidos!$F$5:$F$261))</f>
        <v>0</v>
      </c>
      <c r="L129" s="134">
        <f>SUMPRODUCT(-(Diário!$E$5:$E$2005='Analítico Cp.'!$B129),-(Diário!$P$5:$P$2005=L$1),(Diário!$F$5:$F$2005))+SUMPRODUCT(-(Comprometidos!$D$5:$D$261='Analítico Cp.'!$B129),-(Comprometidos!$J$5:$J$261=L$1),(Comprometidos!$F$5:$F$261))</f>
        <v>0</v>
      </c>
      <c r="M129" s="134">
        <f>SUMPRODUCT(-(Diário!$E$5:$E$2005='Analítico Cp.'!$B129),-(Diário!$P$5:$P$2005=M$1),(Diário!$F$5:$F$2005))+SUMPRODUCT(-(Comprometidos!$D$5:$D$261='Analítico Cp.'!$B129),-(Comprometidos!$J$5:$J$261=M$1),(Comprometidos!$F$5:$F$261))</f>
        <v>0</v>
      </c>
      <c r="N129" s="134">
        <f>SUMPRODUCT(-(Diário!$E$5:$E$2005='Analítico Cp.'!$B129),-(Diário!$P$5:$P$2005=N$1),(Diário!$F$5:$F$2005))+SUMPRODUCT(-(Comprometidos!$D$5:$D$261='Analítico Cp.'!$B129),-(Comprometidos!$J$5:$J$261=N$1),(Comprometidos!$F$5:$F$261))</f>
        <v>0</v>
      </c>
      <c r="O129" s="135">
        <f t="shared" si="19"/>
        <v>0</v>
      </c>
      <c r="P129" s="136">
        <f t="shared" si="20"/>
        <v>0</v>
      </c>
    </row>
    <row r="130" spans="1:26" ht="23.25" customHeight="1" x14ac:dyDescent="0.2">
      <c r="A130" s="77" t="s">
        <v>302</v>
      </c>
      <c r="B130" s="155" t="s">
        <v>303</v>
      </c>
      <c r="C130" s="134">
        <f>SUMPRODUCT(-(Diário!$E$5:$E$2005='Analítico Cp.'!$B130),-(Diário!$P$5:$P$2005=C$1),(Diário!$F$5:$F$2005))+SUMPRODUCT(-(Comprometidos!$D$5:$D$261='Analítico Cp.'!$B130),-(Comprometidos!$J$5:$J$261=C$1),(Comprometidos!$F$5:$F$261))</f>
        <v>0</v>
      </c>
      <c r="D130" s="134">
        <f>SUMPRODUCT(-(Diário!$E$5:$E$2005='Analítico Cp.'!$B130),-(Diário!$P$5:$P$2005=D$1),(Diário!$F$5:$F$2005))+SUMPRODUCT(-(Comprometidos!$D$5:$D$261='Analítico Cp.'!$B130),-(Comprometidos!$J$5:$J$261=D$1),(Comprometidos!$F$5:$F$261))</f>
        <v>0</v>
      </c>
      <c r="E130" s="134">
        <f>SUMPRODUCT(-(Diário!$E$5:$E$2005='Analítico Cp.'!$B130),-(Diário!$P$5:$P$2005=E$1),(Diário!$F$5:$F$2005))+SUMPRODUCT(-(Comprometidos!$D$5:$D$261='Analítico Cp.'!$B130),-(Comprometidos!$J$5:$J$261=E$1),(Comprometidos!$F$5:$F$261))</f>
        <v>0</v>
      </c>
      <c r="F130" s="134">
        <f>SUMPRODUCT(-(Diário!$E$5:$E$2005='Analítico Cp.'!$B130),-(Diário!$P$5:$P$2005=F$1),(Diário!$F$5:$F$2005))+SUMPRODUCT(-(Comprometidos!$D$5:$D$261='Analítico Cp.'!$B130),-(Comprometidos!$J$5:$J$261=F$1),(Comprometidos!$F$5:$F$261))</f>
        <v>0</v>
      </c>
      <c r="G130" s="134">
        <f>SUMPRODUCT(-(Diário!$E$5:$E$2005='Analítico Cp.'!$B130),-(Diário!$P$5:$P$2005=G$1),(Diário!$F$5:$F$2005))+SUMPRODUCT(-(Comprometidos!$D$5:$D$261='Analítico Cp.'!$B130),-(Comprometidos!$J$5:$J$261=G$1),(Comprometidos!$F$5:$F$261))</f>
        <v>0</v>
      </c>
      <c r="H130" s="134">
        <f>SUMPRODUCT(-(Diário!$E$5:$E$2005='Analítico Cp.'!$B130),-(Diário!$P$5:$P$2005=H$1),(Diário!$F$5:$F$2005))+SUMPRODUCT(-(Comprometidos!$D$5:$D$261='Analítico Cp.'!$B130),-(Comprometidos!$J$5:$J$261=H$1),(Comprometidos!$F$5:$F$261))</f>
        <v>0</v>
      </c>
      <c r="I130" s="134">
        <f>SUMPRODUCT(-(Diário!$E$5:$E$2005='Analítico Cp.'!$B130),-(Diário!$P$5:$P$2005=I$1),(Diário!$F$5:$F$2005))+SUMPRODUCT(-(Comprometidos!$D$5:$D$261='Analítico Cp.'!$B130),-(Comprometidos!$J$5:$J$261=I$1),(Comprometidos!$F$5:$F$261))</f>
        <v>0</v>
      </c>
      <c r="J130" s="134">
        <f>SUMPRODUCT(-(Diário!$E$5:$E$2005='Analítico Cp.'!$B130),-(Diário!$P$5:$P$2005=J$1),(Diário!$F$5:$F$2005))+SUMPRODUCT(-(Comprometidos!$D$5:$D$261='Analítico Cp.'!$B130),-(Comprometidos!$J$5:$J$261=J$1),(Comprometidos!$F$5:$F$261))</f>
        <v>0</v>
      </c>
      <c r="K130" s="134">
        <f>SUMPRODUCT(-(Diário!$E$5:$E$2005='Analítico Cp.'!$B130),-(Diário!$P$5:$P$2005=K$1),(Diário!$F$5:$F$2005))+SUMPRODUCT(-(Comprometidos!$D$5:$D$261='Analítico Cp.'!$B130),-(Comprometidos!$J$5:$J$261=K$1),(Comprometidos!$F$5:$F$261))</f>
        <v>0</v>
      </c>
      <c r="L130" s="134">
        <f>SUMPRODUCT(-(Diário!$E$5:$E$2005='Analítico Cp.'!$B130),-(Diário!$P$5:$P$2005=L$1),(Diário!$F$5:$F$2005))+SUMPRODUCT(-(Comprometidos!$D$5:$D$261='Analítico Cp.'!$B130),-(Comprometidos!$J$5:$J$261=L$1),(Comprometidos!$F$5:$F$261))</f>
        <v>0</v>
      </c>
      <c r="M130" s="134">
        <f>SUMPRODUCT(-(Diário!$E$5:$E$2005='Analítico Cp.'!$B130),-(Diário!$P$5:$P$2005=M$1),(Diário!$F$5:$F$2005))+SUMPRODUCT(-(Comprometidos!$D$5:$D$261='Analítico Cp.'!$B130),-(Comprometidos!$J$5:$J$261=M$1),(Comprometidos!$F$5:$F$261))</f>
        <v>0</v>
      </c>
      <c r="N130" s="134">
        <f>SUMPRODUCT(-(Diário!$E$5:$E$2005='Analítico Cp.'!$B130),-(Diário!$P$5:$P$2005=N$1),(Diário!$F$5:$F$2005))+SUMPRODUCT(-(Comprometidos!$D$5:$D$261='Analítico Cp.'!$B130),-(Comprometidos!$J$5:$J$261=N$1),(Comprometidos!$F$5:$F$261))</f>
        <v>0</v>
      </c>
      <c r="O130" s="135">
        <f t="shared" si="19"/>
        <v>0</v>
      </c>
      <c r="P130" s="136">
        <f t="shared" si="20"/>
        <v>0</v>
      </c>
    </row>
    <row r="131" spans="1:26" ht="23.25" customHeight="1" x14ac:dyDescent="0.2">
      <c r="A131" s="77" t="s">
        <v>304</v>
      </c>
      <c r="B131" s="155" t="s">
        <v>305</v>
      </c>
      <c r="C131" s="134">
        <f>SUMPRODUCT(-(Diário!$E$5:$E$2005='Analítico Cp.'!$B131),-(Diário!$P$5:$P$2005=C$1),(Diário!$F$5:$F$2005))+SUMPRODUCT(-(Comprometidos!$D$5:$D$261='Analítico Cp.'!$B131),-(Comprometidos!$J$5:$J$261=C$1),(Comprometidos!$F$5:$F$261))</f>
        <v>0</v>
      </c>
      <c r="D131" s="134">
        <f>SUMPRODUCT(-(Diário!$E$5:$E$2005='Analítico Cp.'!$B131),-(Diário!$P$5:$P$2005=D$1),(Diário!$F$5:$F$2005))+SUMPRODUCT(-(Comprometidos!$D$5:$D$261='Analítico Cp.'!$B131),-(Comprometidos!$J$5:$J$261=D$1),(Comprometidos!$F$5:$F$261))</f>
        <v>0</v>
      </c>
      <c r="E131" s="134">
        <f>SUMPRODUCT(-(Diário!$E$5:$E$2005='Analítico Cp.'!$B131),-(Diário!$P$5:$P$2005=E$1),(Diário!$F$5:$F$2005))+SUMPRODUCT(-(Comprometidos!$D$5:$D$261='Analítico Cp.'!$B131),-(Comprometidos!$J$5:$J$261=E$1),(Comprometidos!$F$5:$F$261))</f>
        <v>0</v>
      </c>
      <c r="F131" s="134">
        <f>SUMPRODUCT(-(Diário!$E$5:$E$2005='Analítico Cp.'!$B131),-(Diário!$P$5:$P$2005=F$1),(Diário!$F$5:$F$2005))+SUMPRODUCT(-(Comprometidos!$D$5:$D$261='Analítico Cp.'!$B131),-(Comprometidos!$J$5:$J$261=F$1),(Comprometidos!$F$5:$F$261))</f>
        <v>0</v>
      </c>
      <c r="G131" s="134">
        <f>SUMPRODUCT(-(Diário!$E$5:$E$2005='Analítico Cp.'!$B131),-(Diário!$P$5:$P$2005=G$1),(Diário!$F$5:$F$2005))+SUMPRODUCT(-(Comprometidos!$D$5:$D$261='Analítico Cp.'!$B131),-(Comprometidos!$J$5:$J$261=G$1),(Comprometidos!$F$5:$F$261))</f>
        <v>0</v>
      </c>
      <c r="H131" s="134">
        <f>SUMPRODUCT(-(Diário!$E$5:$E$2005='Analítico Cp.'!$B131),-(Diário!$P$5:$P$2005=H$1),(Diário!$F$5:$F$2005))+SUMPRODUCT(-(Comprometidos!$D$5:$D$261='Analítico Cp.'!$B131),-(Comprometidos!$J$5:$J$261=H$1),(Comprometidos!$F$5:$F$261))</f>
        <v>0</v>
      </c>
      <c r="I131" s="134">
        <f>SUMPRODUCT(-(Diário!$E$5:$E$2005='Analítico Cp.'!$B131),-(Diário!$P$5:$P$2005=I$1),(Diário!$F$5:$F$2005))+SUMPRODUCT(-(Comprometidos!$D$5:$D$261='Analítico Cp.'!$B131),-(Comprometidos!$J$5:$J$261=I$1),(Comprometidos!$F$5:$F$261))</f>
        <v>0</v>
      </c>
      <c r="J131" s="134">
        <f>SUMPRODUCT(-(Diário!$E$5:$E$2005='Analítico Cp.'!$B131),-(Diário!$P$5:$P$2005=J$1),(Diário!$F$5:$F$2005))+SUMPRODUCT(-(Comprometidos!$D$5:$D$261='Analítico Cp.'!$B131),-(Comprometidos!$J$5:$J$261=J$1),(Comprometidos!$F$5:$F$261))</f>
        <v>0</v>
      </c>
      <c r="K131" s="134">
        <f>SUMPRODUCT(-(Diário!$E$5:$E$2005='Analítico Cp.'!$B131),-(Diário!$P$5:$P$2005=K$1),(Diário!$F$5:$F$2005))+SUMPRODUCT(-(Comprometidos!$D$5:$D$261='Analítico Cp.'!$B131),-(Comprometidos!$J$5:$J$261=K$1),(Comprometidos!$F$5:$F$261))</f>
        <v>0</v>
      </c>
      <c r="L131" s="134">
        <f>SUMPRODUCT(-(Diário!$E$5:$E$2005='Analítico Cp.'!$B131),-(Diário!$P$5:$P$2005=L$1),(Diário!$F$5:$F$2005))+SUMPRODUCT(-(Comprometidos!$D$5:$D$261='Analítico Cp.'!$B131),-(Comprometidos!$J$5:$J$261=L$1),(Comprometidos!$F$5:$F$261))</f>
        <v>0</v>
      </c>
      <c r="M131" s="134">
        <f>SUMPRODUCT(-(Diário!$E$5:$E$2005='Analítico Cp.'!$B131),-(Diário!$P$5:$P$2005=M$1),(Diário!$F$5:$F$2005))+SUMPRODUCT(-(Comprometidos!$D$5:$D$261='Analítico Cp.'!$B131),-(Comprometidos!$J$5:$J$261=M$1),(Comprometidos!$F$5:$F$261))</f>
        <v>0</v>
      </c>
      <c r="N131" s="134">
        <f>SUMPRODUCT(-(Diário!$E$5:$E$2005='Analítico Cp.'!$B131),-(Diário!$P$5:$P$2005=N$1),(Diário!$F$5:$F$2005))+SUMPRODUCT(-(Comprometidos!$D$5:$D$261='Analítico Cp.'!$B131),-(Comprometidos!$J$5:$J$261=N$1),(Comprometidos!$F$5:$F$261))</f>
        <v>0</v>
      </c>
      <c r="O131" s="135">
        <f t="shared" si="19"/>
        <v>0</v>
      </c>
      <c r="P131" s="136">
        <f t="shared" si="20"/>
        <v>0</v>
      </c>
    </row>
    <row r="132" spans="1:26" ht="23.25" customHeight="1" x14ac:dyDescent="0.2">
      <c r="A132" s="77" t="s">
        <v>306</v>
      </c>
      <c r="B132" s="155" t="s">
        <v>307</v>
      </c>
      <c r="C132" s="134">
        <f>SUMPRODUCT(-(Diário!$E$5:$E$2005='Analítico Cp.'!$B132),-(Diário!$P$5:$P$2005=C$1),(Diário!$F$5:$F$2005))+SUMPRODUCT(-(Comprometidos!$D$5:$D$261='Analítico Cp.'!$B132),-(Comprometidos!$J$5:$J$261=C$1),(Comprometidos!$F$5:$F$261))</f>
        <v>0</v>
      </c>
      <c r="D132" s="134">
        <f>SUMPRODUCT(-(Diário!$E$5:$E$2005='Analítico Cp.'!$B132),-(Diário!$P$5:$P$2005=D$1),(Diário!$F$5:$F$2005))+SUMPRODUCT(-(Comprometidos!$D$5:$D$261='Analítico Cp.'!$B132),-(Comprometidos!$J$5:$J$261=D$1),(Comprometidos!$F$5:$F$261))</f>
        <v>0</v>
      </c>
      <c r="E132" s="134">
        <f>SUMPRODUCT(-(Diário!$E$5:$E$2005='Analítico Cp.'!$B132),-(Diário!$P$5:$P$2005=E$1),(Diário!$F$5:$F$2005))+SUMPRODUCT(-(Comprometidos!$D$5:$D$261='Analítico Cp.'!$B132),-(Comprometidos!$J$5:$J$261=E$1),(Comprometidos!$F$5:$F$261))</f>
        <v>0</v>
      </c>
      <c r="F132" s="134">
        <f>SUMPRODUCT(-(Diário!$E$5:$E$2005='Analítico Cp.'!$B132),-(Diário!$P$5:$P$2005=F$1),(Diário!$F$5:$F$2005))+SUMPRODUCT(-(Comprometidos!$D$5:$D$261='Analítico Cp.'!$B132),-(Comprometidos!$J$5:$J$261=F$1),(Comprometidos!$F$5:$F$261))</f>
        <v>0</v>
      </c>
      <c r="G132" s="134">
        <f>SUMPRODUCT(-(Diário!$E$5:$E$2005='Analítico Cp.'!$B132),-(Diário!$P$5:$P$2005=G$1),(Diário!$F$5:$F$2005))+SUMPRODUCT(-(Comprometidos!$D$5:$D$261='Analítico Cp.'!$B132),-(Comprometidos!$J$5:$J$261=G$1),(Comprometidos!$F$5:$F$261))</f>
        <v>0</v>
      </c>
      <c r="H132" s="134">
        <f>SUMPRODUCT(-(Diário!$E$5:$E$2005='Analítico Cp.'!$B132),-(Diário!$P$5:$P$2005=H$1),(Diário!$F$5:$F$2005))+SUMPRODUCT(-(Comprometidos!$D$5:$D$261='Analítico Cp.'!$B132),-(Comprometidos!$J$5:$J$261=H$1),(Comprometidos!$F$5:$F$261))</f>
        <v>0</v>
      </c>
      <c r="I132" s="134">
        <f>SUMPRODUCT(-(Diário!$E$5:$E$2005='Analítico Cp.'!$B132),-(Diário!$P$5:$P$2005=I$1),(Diário!$F$5:$F$2005))+SUMPRODUCT(-(Comprometidos!$D$5:$D$261='Analítico Cp.'!$B132),-(Comprometidos!$J$5:$J$261=I$1),(Comprometidos!$F$5:$F$261))</f>
        <v>0</v>
      </c>
      <c r="J132" s="134">
        <f>SUMPRODUCT(-(Diário!$E$5:$E$2005='Analítico Cp.'!$B132),-(Diário!$P$5:$P$2005=J$1),(Diário!$F$5:$F$2005))+SUMPRODUCT(-(Comprometidos!$D$5:$D$261='Analítico Cp.'!$B132),-(Comprometidos!$J$5:$J$261=J$1),(Comprometidos!$F$5:$F$261))</f>
        <v>0</v>
      </c>
      <c r="K132" s="134">
        <f>SUMPRODUCT(-(Diário!$E$5:$E$2005='Analítico Cp.'!$B132),-(Diário!$P$5:$P$2005=K$1),(Diário!$F$5:$F$2005))+SUMPRODUCT(-(Comprometidos!$D$5:$D$261='Analítico Cp.'!$B132),-(Comprometidos!$J$5:$J$261=K$1),(Comprometidos!$F$5:$F$261))</f>
        <v>0</v>
      </c>
      <c r="L132" s="134">
        <f>SUMPRODUCT(-(Diário!$E$5:$E$2005='Analítico Cp.'!$B132),-(Diário!$P$5:$P$2005=L$1),(Diário!$F$5:$F$2005))+SUMPRODUCT(-(Comprometidos!$D$5:$D$261='Analítico Cp.'!$B132),-(Comprometidos!$J$5:$J$261=L$1),(Comprometidos!$F$5:$F$261))</f>
        <v>0</v>
      </c>
      <c r="M132" s="134">
        <f>SUMPRODUCT(-(Diário!$E$5:$E$2005='Analítico Cp.'!$B132),-(Diário!$P$5:$P$2005=M$1),(Diário!$F$5:$F$2005))+SUMPRODUCT(-(Comprometidos!$D$5:$D$261='Analítico Cp.'!$B132),-(Comprometidos!$J$5:$J$261=M$1),(Comprometidos!$F$5:$F$261))</f>
        <v>0</v>
      </c>
      <c r="N132" s="134">
        <f>SUMPRODUCT(-(Diário!$E$5:$E$2005='Analítico Cp.'!$B132),-(Diário!$P$5:$P$2005=N$1),(Diário!$F$5:$F$2005))+SUMPRODUCT(-(Comprometidos!$D$5:$D$261='Analítico Cp.'!$B132),-(Comprometidos!$J$5:$J$261=N$1),(Comprometidos!$F$5:$F$261))</f>
        <v>0</v>
      </c>
      <c r="O132" s="135">
        <f t="shared" si="19"/>
        <v>0</v>
      </c>
      <c r="P132" s="136">
        <f t="shared" si="20"/>
        <v>0</v>
      </c>
    </row>
    <row r="133" spans="1:26" ht="23.25" customHeight="1" x14ac:dyDescent="0.2">
      <c r="A133" s="77" t="s">
        <v>308</v>
      </c>
      <c r="B133" s="155" t="s">
        <v>309</v>
      </c>
      <c r="C133" s="134">
        <f>SUMPRODUCT(-(Diário!$E$5:$E$2005='Analítico Cp.'!$B133),-(Diário!$P$5:$P$2005=C$1),(Diário!$F$5:$F$2005))+SUMPRODUCT(-(Comprometidos!$D$5:$D$261='Analítico Cp.'!$B133),-(Comprometidos!$J$5:$J$261=C$1),(Comprometidos!$F$5:$F$261))</f>
        <v>0</v>
      </c>
      <c r="D133" s="134">
        <f>SUMPRODUCT(-(Diário!$E$5:$E$2005='Analítico Cp.'!$B133),-(Diário!$P$5:$P$2005=D$1),(Diário!$F$5:$F$2005))+SUMPRODUCT(-(Comprometidos!$D$5:$D$261='Analítico Cp.'!$B133),-(Comprometidos!$J$5:$J$261=D$1),(Comprometidos!$F$5:$F$261))</f>
        <v>0</v>
      </c>
      <c r="E133" s="134">
        <f>SUMPRODUCT(-(Diário!$E$5:$E$2005='Analítico Cp.'!$B133),-(Diário!$P$5:$P$2005=E$1),(Diário!$F$5:$F$2005))+SUMPRODUCT(-(Comprometidos!$D$5:$D$261='Analítico Cp.'!$B133),-(Comprometidos!$J$5:$J$261=E$1),(Comprometidos!$F$5:$F$261))</f>
        <v>0</v>
      </c>
      <c r="F133" s="134">
        <f>SUMPRODUCT(-(Diário!$E$5:$E$2005='Analítico Cp.'!$B133),-(Diário!$P$5:$P$2005=F$1),(Diário!$F$5:$F$2005))+SUMPRODUCT(-(Comprometidos!$D$5:$D$261='Analítico Cp.'!$B133),-(Comprometidos!$J$5:$J$261=F$1),(Comprometidos!$F$5:$F$261))</f>
        <v>0</v>
      </c>
      <c r="G133" s="134">
        <f>SUMPRODUCT(-(Diário!$E$5:$E$2005='Analítico Cp.'!$B133),-(Diário!$P$5:$P$2005=G$1),(Diário!$F$5:$F$2005))+SUMPRODUCT(-(Comprometidos!$D$5:$D$261='Analítico Cp.'!$B133),-(Comprometidos!$J$5:$J$261=G$1),(Comprometidos!$F$5:$F$261))</f>
        <v>0</v>
      </c>
      <c r="H133" s="134">
        <f>SUMPRODUCT(-(Diário!$E$5:$E$2005='Analítico Cp.'!$B133),-(Diário!$P$5:$P$2005=H$1),(Diário!$F$5:$F$2005))+SUMPRODUCT(-(Comprometidos!$D$5:$D$261='Analítico Cp.'!$B133),-(Comprometidos!$J$5:$J$261=H$1),(Comprometidos!$F$5:$F$261))</f>
        <v>0</v>
      </c>
      <c r="I133" s="134">
        <f>SUMPRODUCT(-(Diário!$E$5:$E$2005='Analítico Cp.'!$B133),-(Diário!$P$5:$P$2005=I$1),(Diário!$F$5:$F$2005))+SUMPRODUCT(-(Comprometidos!$D$5:$D$261='Analítico Cp.'!$B133),-(Comprometidos!$J$5:$J$261=I$1),(Comprometidos!$F$5:$F$261))</f>
        <v>0</v>
      </c>
      <c r="J133" s="134">
        <f>SUMPRODUCT(-(Diário!$E$5:$E$2005='Analítico Cp.'!$B133),-(Diário!$P$5:$P$2005=J$1),(Diário!$F$5:$F$2005))+SUMPRODUCT(-(Comprometidos!$D$5:$D$261='Analítico Cp.'!$B133),-(Comprometidos!$J$5:$J$261=J$1),(Comprometidos!$F$5:$F$261))</f>
        <v>0</v>
      </c>
      <c r="K133" s="134">
        <f>SUMPRODUCT(-(Diário!$E$5:$E$2005='Analítico Cp.'!$B133),-(Diário!$P$5:$P$2005=K$1),(Diário!$F$5:$F$2005))+SUMPRODUCT(-(Comprometidos!$D$5:$D$261='Analítico Cp.'!$B133),-(Comprometidos!$J$5:$J$261=K$1),(Comprometidos!$F$5:$F$261))</f>
        <v>0</v>
      </c>
      <c r="L133" s="134">
        <f>SUMPRODUCT(-(Diário!$E$5:$E$2005='Analítico Cp.'!$B133),-(Diário!$P$5:$P$2005=L$1),(Diário!$F$5:$F$2005))+SUMPRODUCT(-(Comprometidos!$D$5:$D$261='Analítico Cp.'!$B133),-(Comprometidos!$J$5:$J$261=L$1),(Comprometidos!$F$5:$F$261))</f>
        <v>0</v>
      </c>
      <c r="M133" s="134">
        <f>SUMPRODUCT(-(Diário!$E$5:$E$2005='Analítico Cp.'!$B133),-(Diário!$P$5:$P$2005=M$1),(Diário!$F$5:$F$2005))+SUMPRODUCT(-(Comprometidos!$D$5:$D$261='Analítico Cp.'!$B133),-(Comprometidos!$J$5:$J$261=M$1),(Comprometidos!$F$5:$F$261))</f>
        <v>0</v>
      </c>
      <c r="N133" s="134">
        <f>SUMPRODUCT(-(Diário!$E$5:$E$2005='Analítico Cp.'!$B133),-(Diário!$P$5:$P$2005=N$1),(Diário!$F$5:$F$2005))+SUMPRODUCT(-(Comprometidos!$D$5:$D$261='Analítico Cp.'!$B133),-(Comprometidos!$J$5:$J$261=N$1),(Comprometidos!$F$5:$F$261))</f>
        <v>0</v>
      </c>
      <c r="O133" s="135">
        <f t="shared" si="19"/>
        <v>0</v>
      </c>
      <c r="P133" s="136">
        <f t="shared" si="20"/>
        <v>0</v>
      </c>
    </row>
    <row r="134" spans="1:26" ht="23.25" customHeight="1" x14ac:dyDescent="0.2">
      <c r="A134" s="77" t="s">
        <v>310</v>
      </c>
      <c r="B134" s="155" t="s">
        <v>311</v>
      </c>
      <c r="C134" s="134">
        <f>SUMPRODUCT(-(Diário!$E$5:$E$2005='Analítico Cp.'!$B134),-(Diário!$P$5:$P$2005=C$1),(Diário!$F$5:$F$2005))+SUMPRODUCT(-(Comprometidos!$D$5:$D$261='Analítico Cp.'!$B134),-(Comprometidos!$J$5:$J$261=C$1),(Comprometidos!$F$5:$F$261))</f>
        <v>0</v>
      </c>
      <c r="D134" s="134">
        <f>SUMPRODUCT(-(Diário!$E$5:$E$2005='Analítico Cp.'!$B134),-(Diário!$P$5:$P$2005=D$1),(Diário!$F$5:$F$2005))+SUMPRODUCT(-(Comprometidos!$D$5:$D$261='Analítico Cp.'!$B134),-(Comprometidos!$J$5:$J$261=D$1),(Comprometidos!$F$5:$F$261))</f>
        <v>0</v>
      </c>
      <c r="E134" s="134">
        <f>SUMPRODUCT(-(Diário!$E$5:$E$2005='Analítico Cp.'!$B134),-(Diário!$P$5:$P$2005=E$1),(Diário!$F$5:$F$2005))+SUMPRODUCT(-(Comprometidos!$D$5:$D$261='Analítico Cp.'!$B134),-(Comprometidos!$J$5:$J$261=E$1),(Comprometidos!$F$5:$F$261))</f>
        <v>0</v>
      </c>
      <c r="F134" s="134">
        <f>SUMPRODUCT(-(Diário!$E$5:$E$2005='Analítico Cp.'!$B134),-(Diário!$P$5:$P$2005=F$1),(Diário!$F$5:$F$2005))+SUMPRODUCT(-(Comprometidos!$D$5:$D$261='Analítico Cp.'!$B134),-(Comprometidos!$J$5:$J$261=F$1),(Comprometidos!$F$5:$F$261))</f>
        <v>0</v>
      </c>
      <c r="G134" s="134">
        <f>SUMPRODUCT(-(Diário!$E$5:$E$2005='Analítico Cp.'!$B134),-(Diário!$P$5:$P$2005=G$1),(Diário!$F$5:$F$2005))+SUMPRODUCT(-(Comprometidos!$D$5:$D$261='Analítico Cp.'!$B134),-(Comprometidos!$J$5:$J$261=G$1),(Comprometidos!$F$5:$F$261))</f>
        <v>0</v>
      </c>
      <c r="H134" s="134">
        <f>SUMPRODUCT(-(Diário!$E$5:$E$2005='Analítico Cp.'!$B134),-(Diário!$P$5:$P$2005=H$1),(Diário!$F$5:$F$2005))+SUMPRODUCT(-(Comprometidos!$D$5:$D$261='Analítico Cp.'!$B134),-(Comprometidos!$J$5:$J$261=H$1),(Comprometidos!$F$5:$F$261))</f>
        <v>0</v>
      </c>
      <c r="I134" s="134">
        <f>SUMPRODUCT(-(Diário!$E$5:$E$2005='Analítico Cp.'!$B134),-(Diário!$P$5:$P$2005=I$1),(Diário!$F$5:$F$2005))+SUMPRODUCT(-(Comprometidos!$D$5:$D$261='Analítico Cp.'!$B134),-(Comprometidos!$J$5:$J$261=I$1),(Comprometidos!$F$5:$F$261))</f>
        <v>0</v>
      </c>
      <c r="J134" s="134">
        <f>SUMPRODUCT(-(Diário!$E$5:$E$2005='Analítico Cp.'!$B134),-(Diário!$P$5:$P$2005=J$1),(Diário!$F$5:$F$2005))+SUMPRODUCT(-(Comprometidos!$D$5:$D$261='Analítico Cp.'!$B134),-(Comprometidos!$J$5:$J$261=J$1),(Comprometidos!$F$5:$F$261))</f>
        <v>0</v>
      </c>
      <c r="K134" s="134">
        <f>SUMPRODUCT(-(Diário!$E$5:$E$2005='Analítico Cp.'!$B134),-(Diário!$P$5:$P$2005=K$1),(Diário!$F$5:$F$2005))+SUMPRODUCT(-(Comprometidos!$D$5:$D$261='Analítico Cp.'!$B134),-(Comprometidos!$J$5:$J$261=K$1),(Comprometidos!$F$5:$F$261))</f>
        <v>0</v>
      </c>
      <c r="L134" s="134">
        <f>SUMPRODUCT(-(Diário!$E$5:$E$2005='Analítico Cp.'!$B134),-(Diário!$P$5:$P$2005=L$1),(Diário!$F$5:$F$2005))+SUMPRODUCT(-(Comprometidos!$D$5:$D$261='Analítico Cp.'!$B134),-(Comprometidos!$J$5:$J$261=L$1),(Comprometidos!$F$5:$F$261))</f>
        <v>0</v>
      </c>
      <c r="M134" s="134">
        <f>SUMPRODUCT(-(Diário!$E$5:$E$2005='Analítico Cp.'!$B134),-(Diário!$P$5:$P$2005=M$1),(Diário!$F$5:$F$2005))+SUMPRODUCT(-(Comprometidos!$D$5:$D$261='Analítico Cp.'!$B134),-(Comprometidos!$J$5:$J$261=M$1),(Comprometidos!$F$5:$F$261))</f>
        <v>0</v>
      </c>
      <c r="N134" s="134">
        <f>SUMPRODUCT(-(Diário!$E$5:$E$2005='Analítico Cp.'!$B134),-(Diário!$P$5:$P$2005=N$1),(Diário!$F$5:$F$2005))+SUMPRODUCT(-(Comprometidos!$D$5:$D$261='Analítico Cp.'!$B134),-(Comprometidos!$J$5:$J$261=N$1),(Comprometidos!$F$5:$F$261))</f>
        <v>0</v>
      </c>
      <c r="O134" s="135">
        <f t="shared" si="19"/>
        <v>0</v>
      </c>
      <c r="P134" s="136">
        <f t="shared" si="20"/>
        <v>0</v>
      </c>
    </row>
    <row r="135" spans="1:26" ht="23.25" customHeight="1" x14ac:dyDescent="0.2">
      <c r="A135" s="77" t="s">
        <v>312</v>
      </c>
      <c r="B135" s="155" t="s">
        <v>313</v>
      </c>
      <c r="C135" s="134">
        <f>SUMPRODUCT(-(Diário!$E$5:$E$2005='Analítico Cp.'!$B135),-(Diário!$P$5:$P$2005=C$1),(Diário!$F$5:$F$2005))+SUMPRODUCT(-(Comprometidos!$D$5:$D$261='Analítico Cp.'!$B135),-(Comprometidos!$J$5:$J$261=C$1),(Comprometidos!$F$5:$F$261))</f>
        <v>0</v>
      </c>
      <c r="D135" s="134">
        <f>SUMPRODUCT(-(Diário!$E$5:$E$2005='Analítico Cp.'!$B135),-(Diário!$P$5:$P$2005=D$1),(Diário!$F$5:$F$2005))+SUMPRODUCT(-(Comprometidos!$D$5:$D$261='Analítico Cp.'!$B135),-(Comprometidos!$J$5:$J$261=D$1),(Comprometidos!$F$5:$F$261))</f>
        <v>0</v>
      </c>
      <c r="E135" s="134">
        <f>SUMPRODUCT(-(Diário!$E$5:$E$2005='Analítico Cp.'!$B135),-(Diário!$P$5:$P$2005=E$1),(Diário!$F$5:$F$2005))+SUMPRODUCT(-(Comprometidos!$D$5:$D$261='Analítico Cp.'!$B135),-(Comprometidos!$J$5:$J$261=E$1),(Comprometidos!$F$5:$F$261))</f>
        <v>0</v>
      </c>
      <c r="F135" s="134">
        <f>SUMPRODUCT(-(Diário!$E$5:$E$2005='Analítico Cp.'!$B135),-(Diário!$P$5:$P$2005=F$1),(Diário!$F$5:$F$2005))+SUMPRODUCT(-(Comprometidos!$D$5:$D$261='Analítico Cp.'!$B135),-(Comprometidos!$J$5:$J$261=F$1),(Comprometidos!$F$5:$F$261))</f>
        <v>0</v>
      </c>
      <c r="G135" s="134">
        <f>SUMPRODUCT(-(Diário!$E$5:$E$2005='Analítico Cp.'!$B135),-(Diário!$P$5:$P$2005=G$1),(Diário!$F$5:$F$2005))+SUMPRODUCT(-(Comprometidos!$D$5:$D$261='Analítico Cp.'!$B135),-(Comprometidos!$J$5:$J$261=G$1),(Comprometidos!$F$5:$F$261))</f>
        <v>0</v>
      </c>
      <c r="H135" s="134">
        <f>SUMPRODUCT(-(Diário!$E$5:$E$2005='Analítico Cp.'!$B135),-(Diário!$P$5:$P$2005=H$1),(Diário!$F$5:$F$2005))+SUMPRODUCT(-(Comprometidos!$D$5:$D$261='Analítico Cp.'!$B135),-(Comprometidos!$J$5:$J$261=H$1),(Comprometidos!$F$5:$F$261))</f>
        <v>0</v>
      </c>
      <c r="I135" s="134">
        <f>SUMPRODUCT(-(Diário!$E$5:$E$2005='Analítico Cp.'!$B135),-(Diário!$P$5:$P$2005=I$1),(Diário!$F$5:$F$2005))+SUMPRODUCT(-(Comprometidos!$D$5:$D$261='Analítico Cp.'!$B135),-(Comprometidos!$J$5:$J$261=I$1),(Comprometidos!$F$5:$F$261))</f>
        <v>0</v>
      </c>
      <c r="J135" s="134">
        <f>SUMPRODUCT(-(Diário!$E$5:$E$2005='Analítico Cp.'!$B135),-(Diário!$P$5:$P$2005=J$1),(Diário!$F$5:$F$2005))+SUMPRODUCT(-(Comprometidos!$D$5:$D$261='Analítico Cp.'!$B135),-(Comprometidos!$J$5:$J$261=J$1),(Comprometidos!$F$5:$F$261))</f>
        <v>0</v>
      </c>
      <c r="K135" s="134">
        <f>SUMPRODUCT(-(Diário!$E$5:$E$2005='Analítico Cp.'!$B135),-(Diário!$P$5:$P$2005=K$1),(Diário!$F$5:$F$2005))+SUMPRODUCT(-(Comprometidos!$D$5:$D$261='Analítico Cp.'!$B135),-(Comprometidos!$J$5:$J$261=K$1),(Comprometidos!$F$5:$F$261))</f>
        <v>0</v>
      </c>
      <c r="L135" s="134">
        <f>SUMPRODUCT(-(Diário!$E$5:$E$2005='Analítico Cp.'!$B135),-(Diário!$P$5:$P$2005=L$1),(Diário!$F$5:$F$2005))+SUMPRODUCT(-(Comprometidos!$D$5:$D$261='Analítico Cp.'!$B135),-(Comprometidos!$J$5:$J$261=L$1),(Comprometidos!$F$5:$F$261))</f>
        <v>0</v>
      </c>
      <c r="M135" s="134">
        <f>SUMPRODUCT(-(Diário!$E$5:$E$2005='Analítico Cp.'!$B135),-(Diário!$P$5:$P$2005=M$1),(Diário!$F$5:$F$2005))+SUMPRODUCT(-(Comprometidos!$D$5:$D$261='Analítico Cp.'!$B135),-(Comprometidos!$J$5:$J$261=M$1),(Comprometidos!$F$5:$F$261))</f>
        <v>0</v>
      </c>
      <c r="N135" s="134">
        <f>SUMPRODUCT(-(Diário!$E$5:$E$2005='Analítico Cp.'!$B135),-(Diário!$P$5:$P$2005=N$1),(Diário!$F$5:$F$2005))+SUMPRODUCT(-(Comprometidos!$D$5:$D$261='Analítico Cp.'!$B135),-(Comprometidos!$J$5:$J$261=N$1),(Comprometidos!$F$5:$F$261))</f>
        <v>0</v>
      </c>
      <c r="O135" s="135">
        <f t="shared" si="19"/>
        <v>0</v>
      </c>
      <c r="P135" s="136">
        <f t="shared" si="20"/>
        <v>0</v>
      </c>
    </row>
    <row r="136" spans="1:26" ht="23.25" customHeight="1" x14ac:dyDescent="0.2">
      <c r="A136" s="77" t="s">
        <v>314</v>
      </c>
      <c r="B136" s="155" t="s">
        <v>315</v>
      </c>
      <c r="C136" s="134">
        <f>SUMPRODUCT(-(Diário!$E$5:$E$2005='Analítico Cp.'!$B136),-(Diário!$P$5:$P$2005=C$1),(Diário!$F$5:$F$2005))+SUMPRODUCT(-(Comprometidos!$D$5:$D$261='Analítico Cp.'!$B136),-(Comprometidos!$J$5:$J$261=C$1),(Comprometidos!$F$5:$F$261))</f>
        <v>0</v>
      </c>
      <c r="D136" s="134">
        <f>SUMPRODUCT(-(Diário!$E$5:$E$2005='Analítico Cp.'!$B136),-(Diário!$P$5:$P$2005=D$1),(Diário!$F$5:$F$2005))+SUMPRODUCT(-(Comprometidos!$D$5:$D$261='Analítico Cp.'!$B136),-(Comprometidos!$J$5:$J$261=D$1),(Comprometidos!$F$5:$F$261))</f>
        <v>0</v>
      </c>
      <c r="E136" s="134">
        <f>SUMPRODUCT(-(Diário!$E$5:$E$2005='Analítico Cp.'!$B136),-(Diário!$P$5:$P$2005=E$1),(Diário!$F$5:$F$2005))+SUMPRODUCT(-(Comprometidos!$D$5:$D$261='Analítico Cp.'!$B136),-(Comprometidos!$J$5:$J$261=E$1),(Comprometidos!$F$5:$F$261))</f>
        <v>0</v>
      </c>
      <c r="F136" s="134">
        <f>SUMPRODUCT(-(Diário!$E$5:$E$2005='Analítico Cp.'!$B136),-(Diário!$P$5:$P$2005=F$1),(Diário!$F$5:$F$2005))+SUMPRODUCT(-(Comprometidos!$D$5:$D$261='Analítico Cp.'!$B136),-(Comprometidos!$J$5:$J$261=F$1),(Comprometidos!$F$5:$F$261))</f>
        <v>0</v>
      </c>
      <c r="G136" s="134">
        <f>SUMPRODUCT(-(Diário!$E$5:$E$2005='Analítico Cp.'!$B136),-(Diário!$P$5:$P$2005=G$1),(Diário!$F$5:$F$2005))+SUMPRODUCT(-(Comprometidos!$D$5:$D$261='Analítico Cp.'!$B136),-(Comprometidos!$J$5:$J$261=G$1),(Comprometidos!$F$5:$F$261))</f>
        <v>0</v>
      </c>
      <c r="H136" s="134">
        <f>SUMPRODUCT(-(Diário!$E$5:$E$2005='Analítico Cp.'!$B136),-(Diário!$P$5:$P$2005=H$1),(Diário!$F$5:$F$2005))+SUMPRODUCT(-(Comprometidos!$D$5:$D$261='Analítico Cp.'!$B136),-(Comprometidos!$J$5:$J$261=H$1),(Comprometidos!$F$5:$F$261))</f>
        <v>0</v>
      </c>
      <c r="I136" s="134">
        <f>SUMPRODUCT(-(Diário!$E$5:$E$2005='Analítico Cp.'!$B136),-(Diário!$P$5:$P$2005=I$1),(Diário!$F$5:$F$2005))+SUMPRODUCT(-(Comprometidos!$D$5:$D$261='Analítico Cp.'!$B136),-(Comprometidos!$J$5:$J$261=I$1),(Comprometidos!$F$5:$F$261))</f>
        <v>0</v>
      </c>
      <c r="J136" s="134">
        <f>SUMPRODUCT(-(Diário!$E$5:$E$2005='Analítico Cp.'!$B136),-(Diário!$P$5:$P$2005=J$1),(Diário!$F$5:$F$2005))+SUMPRODUCT(-(Comprometidos!$D$5:$D$261='Analítico Cp.'!$B136),-(Comprometidos!$J$5:$J$261=J$1),(Comprometidos!$F$5:$F$261))</f>
        <v>0</v>
      </c>
      <c r="K136" s="134">
        <f>SUMPRODUCT(-(Diário!$E$5:$E$2005='Analítico Cp.'!$B136),-(Diário!$P$5:$P$2005=K$1),(Diário!$F$5:$F$2005))+SUMPRODUCT(-(Comprometidos!$D$5:$D$261='Analítico Cp.'!$B136),-(Comprometidos!$J$5:$J$261=K$1),(Comprometidos!$F$5:$F$261))</f>
        <v>0</v>
      </c>
      <c r="L136" s="134">
        <f>SUMPRODUCT(-(Diário!$E$5:$E$2005='Analítico Cp.'!$B136),-(Diário!$P$5:$P$2005=L$1),(Diário!$F$5:$F$2005))+SUMPRODUCT(-(Comprometidos!$D$5:$D$261='Analítico Cp.'!$B136),-(Comprometidos!$J$5:$J$261=L$1),(Comprometidos!$F$5:$F$261))</f>
        <v>0</v>
      </c>
      <c r="M136" s="134">
        <f>SUMPRODUCT(-(Diário!$E$5:$E$2005='Analítico Cp.'!$B136),-(Diário!$P$5:$P$2005=M$1),(Diário!$F$5:$F$2005))+SUMPRODUCT(-(Comprometidos!$D$5:$D$261='Analítico Cp.'!$B136),-(Comprometidos!$J$5:$J$261=M$1),(Comprometidos!$F$5:$F$261))</f>
        <v>0</v>
      </c>
      <c r="N136" s="134">
        <f>SUMPRODUCT(-(Diário!$E$5:$E$2005='Analítico Cp.'!$B136),-(Diário!$P$5:$P$2005=N$1),(Diário!$F$5:$F$2005))+SUMPRODUCT(-(Comprometidos!$D$5:$D$261='Analítico Cp.'!$B136),-(Comprometidos!$J$5:$J$261=N$1),(Comprometidos!$F$5:$F$261))</f>
        <v>0</v>
      </c>
      <c r="O136" s="135">
        <f t="shared" si="19"/>
        <v>0</v>
      </c>
      <c r="P136" s="136">
        <f t="shared" si="20"/>
        <v>0</v>
      </c>
    </row>
    <row r="137" spans="1:26" ht="23.25" customHeight="1" x14ac:dyDescent="0.2">
      <c r="A137" s="77" t="s">
        <v>316</v>
      </c>
      <c r="B137" s="155" t="s">
        <v>317</v>
      </c>
      <c r="C137" s="134">
        <f>SUMPRODUCT(-(Diário!$E$5:$E$2005='Analítico Cp.'!$B137),-(Diário!$P$5:$P$2005=C$1),(Diário!$F$5:$F$2005))+SUMPRODUCT(-(Comprometidos!$D$5:$D$261='Analítico Cp.'!$B137),-(Comprometidos!$J$5:$J$261=C$1),(Comprometidos!$F$5:$F$261))</f>
        <v>0</v>
      </c>
      <c r="D137" s="134">
        <f>SUMPRODUCT(-(Diário!$E$5:$E$2005='Analítico Cp.'!$B137),-(Diário!$P$5:$P$2005=D$1),(Diário!$F$5:$F$2005))+SUMPRODUCT(-(Comprometidos!$D$5:$D$261='Analítico Cp.'!$B137),-(Comprometidos!$J$5:$J$261=D$1),(Comprometidos!$F$5:$F$261))</f>
        <v>0</v>
      </c>
      <c r="E137" s="134">
        <f>SUMPRODUCT(-(Diário!$E$5:$E$2005='Analítico Cp.'!$B137),-(Diário!$P$5:$P$2005=E$1),(Diário!$F$5:$F$2005))+SUMPRODUCT(-(Comprometidos!$D$5:$D$261='Analítico Cp.'!$B137),-(Comprometidos!$J$5:$J$261=E$1),(Comprometidos!$F$5:$F$261))</f>
        <v>0</v>
      </c>
      <c r="F137" s="134">
        <f>SUMPRODUCT(-(Diário!$E$5:$E$2005='Analítico Cp.'!$B137),-(Diário!$P$5:$P$2005=F$1),(Diário!$F$5:$F$2005))+SUMPRODUCT(-(Comprometidos!$D$5:$D$261='Analítico Cp.'!$B137),-(Comprometidos!$J$5:$J$261=F$1),(Comprometidos!$F$5:$F$261))</f>
        <v>0</v>
      </c>
      <c r="G137" s="134">
        <f>SUMPRODUCT(-(Diário!$E$5:$E$2005='Analítico Cp.'!$B137),-(Diário!$P$5:$P$2005=G$1),(Diário!$F$5:$F$2005))+SUMPRODUCT(-(Comprometidos!$D$5:$D$261='Analítico Cp.'!$B137),-(Comprometidos!$J$5:$J$261=G$1),(Comprometidos!$F$5:$F$261))</f>
        <v>0</v>
      </c>
      <c r="H137" s="134">
        <f>SUMPRODUCT(-(Diário!$E$5:$E$2005='Analítico Cp.'!$B137),-(Diário!$P$5:$P$2005=H$1),(Diário!$F$5:$F$2005))+SUMPRODUCT(-(Comprometidos!$D$5:$D$261='Analítico Cp.'!$B137),-(Comprometidos!$J$5:$J$261=H$1),(Comprometidos!$F$5:$F$261))</f>
        <v>0</v>
      </c>
      <c r="I137" s="134">
        <f>SUMPRODUCT(-(Diário!$E$5:$E$2005='Analítico Cp.'!$B137),-(Diário!$P$5:$P$2005=I$1),(Diário!$F$5:$F$2005))+SUMPRODUCT(-(Comprometidos!$D$5:$D$261='Analítico Cp.'!$B137),-(Comprometidos!$J$5:$J$261=I$1),(Comprometidos!$F$5:$F$261))</f>
        <v>0</v>
      </c>
      <c r="J137" s="134">
        <f>SUMPRODUCT(-(Diário!$E$5:$E$2005='Analítico Cp.'!$B137),-(Diário!$P$5:$P$2005=J$1),(Diário!$F$5:$F$2005))+SUMPRODUCT(-(Comprometidos!$D$5:$D$261='Analítico Cp.'!$B137),-(Comprometidos!$J$5:$J$261=J$1),(Comprometidos!$F$5:$F$261))</f>
        <v>0</v>
      </c>
      <c r="K137" s="134">
        <f>SUMPRODUCT(-(Diário!$E$5:$E$2005='Analítico Cp.'!$B137),-(Diário!$P$5:$P$2005=K$1),(Diário!$F$5:$F$2005))+SUMPRODUCT(-(Comprometidos!$D$5:$D$261='Analítico Cp.'!$B137),-(Comprometidos!$J$5:$J$261=K$1),(Comprometidos!$F$5:$F$261))</f>
        <v>0</v>
      </c>
      <c r="L137" s="134">
        <f>SUMPRODUCT(-(Diário!$E$5:$E$2005='Analítico Cp.'!$B137),-(Diário!$P$5:$P$2005=L$1),(Diário!$F$5:$F$2005))+SUMPRODUCT(-(Comprometidos!$D$5:$D$261='Analítico Cp.'!$B137),-(Comprometidos!$J$5:$J$261=L$1),(Comprometidos!$F$5:$F$261))</f>
        <v>0</v>
      </c>
      <c r="M137" s="134">
        <f>SUMPRODUCT(-(Diário!$E$5:$E$2005='Analítico Cp.'!$B137),-(Diário!$P$5:$P$2005=M$1),(Diário!$F$5:$F$2005))+SUMPRODUCT(-(Comprometidos!$D$5:$D$261='Analítico Cp.'!$B137),-(Comprometidos!$J$5:$J$261=M$1),(Comprometidos!$F$5:$F$261))</f>
        <v>0</v>
      </c>
      <c r="N137" s="134">
        <f>SUMPRODUCT(-(Diário!$E$5:$E$2005='Analítico Cp.'!$B137),-(Diário!$P$5:$P$2005=N$1),(Diário!$F$5:$F$2005))+SUMPRODUCT(-(Comprometidos!$D$5:$D$261='Analítico Cp.'!$B137),-(Comprometidos!$J$5:$J$261=N$1),(Comprometidos!$F$5:$F$261))</f>
        <v>0</v>
      </c>
      <c r="O137" s="135">
        <f t="shared" si="19"/>
        <v>0</v>
      </c>
      <c r="P137" s="136">
        <f t="shared" si="20"/>
        <v>0</v>
      </c>
    </row>
    <row r="138" spans="1:26" ht="23.25" customHeight="1" x14ac:dyDescent="0.2">
      <c r="A138" s="77" t="s">
        <v>318</v>
      </c>
      <c r="B138" s="155" t="s">
        <v>319</v>
      </c>
      <c r="C138" s="134">
        <f>SUMPRODUCT(-(Diário!$E$5:$E$2005='Analítico Cp.'!$B138),-(Diário!$P$5:$P$2005=C$1),(Diário!$F$5:$F$2005))+SUMPRODUCT(-(Comprometidos!$D$5:$D$261='Analítico Cp.'!$B138),-(Comprometidos!$J$5:$J$261=C$1),(Comprometidos!$F$5:$F$261))</f>
        <v>0</v>
      </c>
      <c r="D138" s="134">
        <f>SUMPRODUCT(-(Diário!$E$5:$E$2005='Analítico Cp.'!$B138),-(Diário!$P$5:$P$2005=D$1),(Diário!$F$5:$F$2005))+SUMPRODUCT(-(Comprometidos!$D$5:$D$261='Analítico Cp.'!$B138),-(Comprometidos!$J$5:$J$261=D$1),(Comprometidos!$F$5:$F$261))</f>
        <v>0</v>
      </c>
      <c r="E138" s="134">
        <f>SUMPRODUCT(-(Diário!$E$5:$E$2005='Analítico Cp.'!$B138),-(Diário!$P$5:$P$2005=E$1),(Diário!$F$5:$F$2005))+SUMPRODUCT(-(Comprometidos!$D$5:$D$261='Analítico Cp.'!$B138),-(Comprometidos!$J$5:$J$261=E$1),(Comprometidos!$F$5:$F$261))</f>
        <v>0</v>
      </c>
      <c r="F138" s="134">
        <f>SUMPRODUCT(-(Diário!$E$5:$E$2005='Analítico Cp.'!$B138),-(Diário!$P$5:$P$2005=F$1),(Diário!$F$5:$F$2005))+SUMPRODUCT(-(Comprometidos!$D$5:$D$261='Analítico Cp.'!$B138),-(Comprometidos!$J$5:$J$261=F$1),(Comprometidos!$F$5:$F$261))</f>
        <v>0</v>
      </c>
      <c r="G138" s="134">
        <f>SUMPRODUCT(-(Diário!$E$5:$E$2005='Analítico Cp.'!$B138),-(Diário!$P$5:$P$2005=G$1),(Diário!$F$5:$F$2005))+SUMPRODUCT(-(Comprometidos!$D$5:$D$261='Analítico Cp.'!$B138),-(Comprometidos!$J$5:$J$261=G$1),(Comprometidos!$F$5:$F$261))</f>
        <v>0</v>
      </c>
      <c r="H138" s="134">
        <f>SUMPRODUCT(-(Diário!$E$5:$E$2005='Analítico Cp.'!$B138),-(Diário!$P$5:$P$2005=H$1),(Diário!$F$5:$F$2005))+SUMPRODUCT(-(Comprometidos!$D$5:$D$261='Analítico Cp.'!$B138),-(Comprometidos!$J$5:$J$261=H$1),(Comprometidos!$F$5:$F$261))</f>
        <v>0</v>
      </c>
      <c r="I138" s="134">
        <f>SUMPRODUCT(-(Diário!$E$5:$E$2005='Analítico Cp.'!$B138),-(Diário!$P$5:$P$2005=I$1),(Diário!$F$5:$F$2005))+SUMPRODUCT(-(Comprometidos!$D$5:$D$261='Analítico Cp.'!$B138),-(Comprometidos!$J$5:$J$261=I$1),(Comprometidos!$F$5:$F$261))</f>
        <v>0</v>
      </c>
      <c r="J138" s="134">
        <f>SUMPRODUCT(-(Diário!$E$5:$E$2005='Analítico Cp.'!$B138),-(Diário!$P$5:$P$2005=J$1),(Diário!$F$5:$F$2005))+SUMPRODUCT(-(Comprometidos!$D$5:$D$261='Analítico Cp.'!$B138),-(Comprometidos!$J$5:$J$261=J$1),(Comprometidos!$F$5:$F$261))</f>
        <v>0</v>
      </c>
      <c r="K138" s="134">
        <f>SUMPRODUCT(-(Diário!$E$5:$E$2005='Analítico Cp.'!$B138),-(Diário!$P$5:$P$2005=K$1),(Diário!$F$5:$F$2005))+SUMPRODUCT(-(Comprometidos!$D$5:$D$261='Analítico Cp.'!$B138),-(Comprometidos!$J$5:$J$261=K$1),(Comprometidos!$F$5:$F$261))</f>
        <v>0</v>
      </c>
      <c r="L138" s="134">
        <f>SUMPRODUCT(-(Diário!$E$5:$E$2005='Analítico Cp.'!$B138),-(Diário!$P$5:$P$2005=L$1),(Diário!$F$5:$F$2005))+SUMPRODUCT(-(Comprometidos!$D$5:$D$261='Analítico Cp.'!$B138),-(Comprometidos!$J$5:$J$261=L$1),(Comprometidos!$F$5:$F$261))</f>
        <v>0</v>
      </c>
      <c r="M138" s="134">
        <f>SUMPRODUCT(-(Diário!$E$5:$E$2005='Analítico Cp.'!$B138),-(Diário!$P$5:$P$2005=M$1),(Diário!$F$5:$F$2005))+SUMPRODUCT(-(Comprometidos!$D$5:$D$261='Analítico Cp.'!$B138),-(Comprometidos!$J$5:$J$261=M$1),(Comprometidos!$F$5:$F$261))</f>
        <v>0</v>
      </c>
      <c r="N138" s="134">
        <f>SUMPRODUCT(-(Diário!$E$5:$E$2005='Analítico Cp.'!$B138),-(Diário!$P$5:$P$2005=N$1),(Diário!$F$5:$F$2005))+SUMPRODUCT(-(Comprometidos!$D$5:$D$261='Analítico Cp.'!$B138),-(Comprometidos!$J$5:$J$261=N$1),(Comprometidos!$F$5:$F$261))</f>
        <v>0</v>
      </c>
      <c r="O138" s="135">
        <f t="shared" si="19"/>
        <v>0</v>
      </c>
      <c r="P138" s="136">
        <f t="shared" si="20"/>
        <v>0</v>
      </c>
    </row>
    <row r="139" spans="1:26" ht="23.25" customHeight="1" x14ac:dyDescent="0.2">
      <c r="A139" s="77" t="s">
        <v>320</v>
      </c>
      <c r="B139" s="155" t="s">
        <v>321</v>
      </c>
      <c r="C139" s="134">
        <f>SUMPRODUCT(-(Diário!$E$5:$E$2005='Analítico Cp.'!$B139),-(Diário!$P$5:$P$2005=C$1),(Diário!$F$5:$F$2005))+SUMPRODUCT(-(Comprometidos!$D$5:$D$261='Analítico Cp.'!$B139),-(Comprometidos!$J$5:$J$261=C$1),(Comprometidos!$F$5:$F$261))</f>
        <v>0</v>
      </c>
      <c r="D139" s="134">
        <f>SUMPRODUCT(-(Diário!$E$5:$E$2005='Analítico Cp.'!$B139),-(Diário!$P$5:$P$2005=D$1),(Diário!$F$5:$F$2005))+SUMPRODUCT(-(Comprometidos!$D$5:$D$261='Analítico Cp.'!$B139),-(Comprometidos!$J$5:$J$261=D$1),(Comprometidos!$F$5:$F$261))</f>
        <v>0</v>
      </c>
      <c r="E139" s="134">
        <f>SUMPRODUCT(-(Diário!$E$5:$E$2005='Analítico Cp.'!$B139),-(Diário!$P$5:$P$2005=E$1),(Diário!$F$5:$F$2005))+SUMPRODUCT(-(Comprometidos!$D$5:$D$261='Analítico Cp.'!$B139),-(Comprometidos!$J$5:$J$261=E$1),(Comprometidos!$F$5:$F$261))</f>
        <v>0</v>
      </c>
      <c r="F139" s="134">
        <f>SUMPRODUCT(-(Diário!$E$5:$E$2005='Analítico Cp.'!$B139),-(Diário!$P$5:$P$2005=F$1),(Diário!$F$5:$F$2005))+SUMPRODUCT(-(Comprometidos!$D$5:$D$261='Analítico Cp.'!$B139),-(Comprometidos!$J$5:$J$261=F$1),(Comprometidos!$F$5:$F$261))</f>
        <v>0</v>
      </c>
      <c r="G139" s="134">
        <f>SUMPRODUCT(-(Diário!$E$5:$E$2005='Analítico Cp.'!$B139),-(Diário!$P$5:$P$2005=G$1),(Diário!$F$5:$F$2005))+SUMPRODUCT(-(Comprometidos!$D$5:$D$261='Analítico Cp.'!$B139),-(Comprometidos!$J$5:$J$261=G$1),(Comprometidos!$F$5:$F$261))</f>
        <v>0</v>
      </c>
      <c r="H139" s="134">
        <f>SUMPRODUCT(-(Diário!$E$5:$E$2005='Analítico Cp.'!$B139),-(Diário!$P$5:$P$2005=H$1),(Diário!$F$5:$F$2005))+SUMPRODUCT(-(Comprometidos!$D$5:$D$261='Analítico Cp.'!$B139),-(Comprometidos!$J$5:$J$261=H$1),(Comprometidos!$F$5:$F$261))</f>
        <v>0</v>
      </c>
      <c r="I139" s="134">
        <f>SUMPRODUCT(-(Diário!$E$5:$E$2005='Analítico Cp.'!$B139),-(Diário!$P$5:$P$2005=I$1),(Diário!$F$5:$F$2005))+SUMPRODUCT(-(Comprometidos!$D$5:$D$261='Analítico Cp.'!$B139),-(Comprometidos!$J$5:$J$261=I$1),(Comprometidos!$F$5:$F$261))</f>
        <v>0</v>
      </c>
      <c r="J139" s="134">
        <f>SUMPRODUCT(-(Diário!$E$5:$E$2005='Analítico Cp.'!$B139),-(Diário!$P$5:$P$2005=J$1),(Diário!$F$5:$F$2005))+SUMPRODUCT(-(Comprometidos!$D$5:$D$261='Analítico Cp.'!$B139),-(Comprometidos!$J$5:$J$261=J$1),(Comprometidos!$F$5:$F$261))</f>
        <v>0</v>
      </c>
      <c r="K139" s="134">
        <f>SUMPRODUCT(-(Diário!$E$5:$E$2005='Analítico Cp.'!$B139),-(Diário!$P$5:$P$2005=K$1),(Diário!$F$5:$F$2005))+SUMPRODUCT(-(Comprometidos!$D$5:$D$261='Analítico Cp.'!$B139),-(Comprometidos!$J$5:$J$261=K$1),(Comprometidos!$F$5:$F$261))</f>
        <v>0</v>
      </c>
      <c r="L139" s="134">
        <f>SUMPRODUCT(-(Diário!$E$5:$E$2005='Analítico Cp.'!$B139),-(Diário!$P$5:$P$2005=L$1),(Diário!$F$5:$F$2005))+SUMPRODUCT(-(Comprometidos!$D$5:$D$261='Analítico Cp.'!$B139),-(Comprometidos!$J$5:$J$261=L$1),(Comprometidos!$F$5:$F$261))</f>
        <v>0</v>
      </c>
      <c r="M139" s="134">
        <f>SUMPRODUCT(-(Diário!$E$5:$E$2005='Analítico Cp.'!$B139),-(Diário!$P$5:$P$2005=M$1),(Diário!$F$5:$F$2005))+SUMPRODUCT(-(Comprometidos!$D$5:$D$261='Analítico Cp.'!$B139),-(Comprometidos!$J$5:$J$261=M$1),(Comprometidos!$F$5:$F$261))</f>
        <v>0</v>
      </c>
      <c r="N139" s="134">
        <f>SUMPRODUCT(-(Diário!$E$5:$E$2005='Analítico Cp.'!$B139),-(Diário!$P$5:$P$2005=N$1),(Diário!$F$5:$F$2005))+SUMPRODUCT(-(Comprometidos!$D$5:$D$261='Analítico Cp.'!$B139),-(Comprometidos!$J$5:$J$261=N$1),(Comprometidos!$F$5:$F$261))</f>
        <v>0</v>
      </c>
      <c r="O139" s="135">
        <f t="shared" si="19"/>
        <v>0</v>
      </c>
      <c r="P139" s="136">
        <f t="shared" si="20"/>
        <v>0</v>
      </c>
    </row>
    <row r="140" spans="1:26" ht="23.25" customHeight="1" x14ac:dyDescent="0.2">
      <c r="A140" s="174"/>
      <c r="B140" s="175" t="s">
        <v>295</v>
      </c>
      <c r="C140" s="139">
        <f t="shared" ref="C140:O140" si="21">SUBTOTAL(109,C127:C139)</f>
        <v>0</v>
      </c>
      <c r="D140" s="139">
        <f t="shared" si="21"/>
        <v>0</v>
      </c>
      <c r="E140" s="139">
        <f t="shared" si="21"/>
        <v>0</v>
      </c>
      <c r="F140" s="139">
        <f t="shared" si="21"/>
        <v>0</v>
      </c>
      <c r="G140" s="139">
        <f t="shared" si="21"/>
        <v>0</v>
      </c>
      <c r="H140" s="139">
        <f t="shared" si="21"/>
        <v>0</v>
      </c>
      <c r="I140" s="139">
        <f t="shared" si="21"/>
        <v>0</v>
      </c>
      <c r="J140" s="139">
        <f t="shared" si="21"/>
        <v>0</v>
      </c>
      <c r="K140" s="139">
        <f t="shared" si="21"/>
        <v>0</v>
      </c>
      <c r="L140" s="139">
        <f t="shared" si="21"/>
        <v>0</v>
      </c>
      <c r="M140" s="139">
        <f t="shared" si="21"/>
        <v>0</v>
      </c>
      <c r="N140" s="139">
        <f t="shared" si="21"/>
        <v>0</v>
      </c>
      <c r="O140" s="139">
        <f t="shared" si="21"/>
        <v>0</v>
      </c>
      <c r="P140" s="176">
        <f t="shared" si="20"/>
        <v>0</v>
      </c>
    </row>
    <row r="141" spans="1:26" ht="23.25" customHeight="1" x14ac:dyDescent="0.2">
      <c r="A141" s="177" t="s">
        <v>90</v>
      </c>
      <c r="B141" s="146" t="s">
        <v>32</v>
      </c>
      <c r="C141" s="178">
        <f>SUMPRODUCT(-(Diário!$E$5:$E$2005='Analítico Cp.'!$B141),-(Diário!$P$5:$P$2005=C$1),(Diário!$F$5:$F$2005))+SUMPRODUCT(-(Comprometidos!$D$5:$D$261='Analítico Cp.'!$B141),-(Comprometidos!$J$5:$J$261=C$1),(Comprometidos!$F$5:$F$261))</f>
        <v>2489</v>
      </c>
      <c r="D141" s="178">
        <f>SUMPRODUCT(-(Diário!$E$5:$E$2005='Analítico Cp.'!$B141),-(Diário!$P$5:$P$2005=D$1),(Diário!$F$5:$F$2005))+SUMPRODUCT(-(Comprometidos!$D$5:$D$261='Analítico Cp.'!$B141),-(Comprometidos!$J$5:$J$261=D$1),(Comprometidos!$F$5:$F$261))</f>
        <v>1593.8</v>
      </c>
      <c r="E141" s="178">
        <f>SUMPRODUCT(-(Diário!$E$5:$E$2005='Analítico Cp.'!$B141),-(Diário!$P$5:$P$2005=E$1),(Diário!$F$5:$F$2005))+SUMPRODUCT(-(Comprometidos!$D$5:$D$261='Analítico Cp.'!$B141),-(Comprometidos!$J$5:$J$261=E$1),(Comprometidos!$F$5:$F$261))</f>
        <v>0</v>
      </c>
      <c r="F141" s="178">
        <f>SUMPRODUCT(-(Diário!$E$5:$E$2005='Analítico Cp.'!$B141),-(Diário!$P$5:$P$2005=F$1),(Diário!$F$5:$F$2005))+SUMPRODUCT(-(Comprometidos!$D$5:$D$261='Analítico Cp.'!$B141),-(Comprometidos!$J$5:$J$261=F$1),(Comprometidos!$F$5:$F$261))</f>
        <v>0</v>
      </c>
      <c r="G141" s="178">
        <f>SUMPRODUCT(-(Diário!$E$5:$E$2005='Analítico Cp.'!$B141),-(Diário!$P$5:$P$2005=G$1),(Diário!$F$5:$F$2005))+SUMPRODUCT(-(Comprometidos!$D$5:$D$261='Analítico Cp.'!$B141),-(Comprometidos!$J$5:$J$261=G$1),(Comprometidos!$F$5:$F$261))</f>
        <v>0</v>
      </c>
      <c r="H141" s="178">
        <f>SUMPRODUCT(-(Diário!$E$5:$E$2005='Analítico Cp.'!$B141),-(Diário!$P$5:$P$2005=H$1),(Diário!$F$5:$F$2005))+SUMPRODUCT(-(Comprometidos!$D$5:$D$261='Analítico Cp.'!$B141),-(Comprometidos!$J$5:$J$261=H$1),(Comprometidos!$F$5:$F$261))</f>
        <v>0</v>
      </c>
      <c r="I141" s="178">
        <f>SUMPRODUCT(-(Diário!$E$5:$E$2005='Analítico Cp.'!$B141),-(Diário!$P$5:$P$2005=I$1),(Diário!$F$5:$F$2005))+SUMPRODUCT(-(Comprometidos!$D$5:$D$261='Analítico Cp.'!$B141),-(Comprometidos!$J$5:$J$261=I$1),(Comprometidos!$F$5:$F$261))</f>
        <v>0</v>
      </c>
      <c r="J141" s="178">
        <f>SUMPRODUCT(-(Diário!$E$5:$E$2005='Analítico Cp.'!$B141),-(Diário!$P$5:$P$2005=J$1),(Diário!$F$5:$F$2005))+SUMPRODUCT(-(Comprometidos!$D$5:$D$261='Analítico Cp.'!$B141),-(Comprometidos!$J$5:$J$261=J$1),(Comprometidos!$F$5:$F$261))</f>
        <v>0</v>
      </c>
      <c r="K141" s="178">
        <f>SUMPRODUCT(-(Diário!$E$5:$E$2005='Analítico Cp.'!$B141),-(Diário!$P$5:$P$2005=K$1),(Diário!$F$5:$F$2005))+SUMPRODUCT(-(Comprometidos!$D$5:$D$261='Analítico Cp.'!$B141),-(Comprometidos!$J$5:$J$261=K$1),(Comprometidos!$F$5:$F$261))</f>
        <v>0</v>
      </c>
      <c r="L141" s="178">
        <f>SUMPRODUCT(-(Diário!$E$5:$E$2005='Analítico Cp.'!$B141),-(Diário!$P$5:$P$2005=L$1),(Diário!$F$5:$F$2005))+SUMPRODUCT(-(Comprometidos!$D$5:$D$261='Analítico Cp.'!$B141),-(Comprometidos!$J$5:$J$261=L$1),(Comprometidos!$F$5:$F$261))</f>
        <v>0</v>
      </c>
      <c r="M141" s="178">
        <f>SUMPRODUCT(-(Diário!$E$5:$E$2005='Analítico Cp.'!$B141),-(Diário!$P$5:$P$2005=M$1),(Diário!$F$5:$F$2005))+SUMPRODUCT(-(Comprometidos!$D$5:$D$261='Analítico Cp.'!$B141),-(Comprometidos!$J$5:$J$261=M$1),(Comprometidos!$F$5:$F$261))</f>
        <v>0</v>
      </c>
      <c r="N141" s="178">
        <f>SUMPRODUCT(-(Diário!$E$5:$E$2005='Analítico Cp.'!$B141),-(Diário!$P$5:$P$2005=N$1),(Diário!$F$5:$F$2005))+SUMPRODUCT(-(Comprometidos!$D$5:$D$261='Analítico Cp.'!$B141),-(Comprometidos!$J$5:$J$261=N$1),(Comprometidos!$F$5:$F$261))</f>
        <v>0</v>
      </c>
      <c r="O141" s="169">
        <f>SUM(C141:N141)</f>
        <v>4082.8</v>
      </c>
      <c r="P141" s="170">
        <f t="shared" si="20"/>
        <v>3.3003366435427417E-3</v>
      </c>
    </row>
    <row r="142" spans="1:26" ht="23.25" customHeight="1" x14ac:dyDescent="0.2">
      <c r="A142" s="179" t="s">
        <v>322</v>
      </c>
      <c r="B142" s="97"/>
      <c r="C142" s="169">
        <f t="shared" ref="C142:N142" si="22">SUBTOTAL(109,C20:C140)</f>
        <v>143832.47737500002</v>
      </c>
      <c r="D142" s="169">
        <f t="shared" si="22"/>
        <v>144822.397375</v>
      </c>
      <c r="E142" s="169">
        <f t="shared" si="22"/>
        <v>944348.24737500004</v>
      </c>
      <c r="F142" s="169">
        <f t="shared" si="22"/>
        <v>0</v>
      </c>
      <c r="G142" s="169">
        <f t="shared" si="22"/>
        <v>0</v>
      </c>
      <c r="H142" s="169">
        <f t="shared" si="22"/>
        <v>0</v>
      </c>
      <c r="I142" s="169">
        <f t="shared" si="22"/>
        <v>0</v>
      </c>
      <c r="J142" s="169">
        <f t="shared" si="22"/>
        <v>0</v>
      </c>
      <c r="K142" s="169">
        <f t="shared" si="22"/>
        <v>0</v>
      </c>
      <c r="L142" s="169">
        <f t="shared" si="22"/>
        <v>0</v>
      </c>
      <c r="M142" s="169">
        <f t="shared" si="22"/>
        <v>0</v>
      </c>
      <c r="N142" s="169">
        <f t="shared" si="22"/>
        <v>0</v>
      </c>
      <c r="O142" s="169">
        <f>SUBTOTAL(109,O20:O141)</f>
        <v>1237085.922125</v>
      </c>
      <c r="P142" s="170">
        <f t="shared" si="20"/>
        <v>1</v>
      </c>
    </row>
  </sheetData>
  <mergeCells count="6">
    <mergeCell ref="A144:P144"/>
    <mergeCell ref="A2:P2"/>
    <mergeCell ref="A3:P3"/>
    <mergeCell ref="A4:P4"/>
    <mergeCell ref="O5:O8"/>
    <mergeCell ref="P5:P8"/>
  </mergeCells>
  <pageMargins left="0.19685039370078741" right="0.19685039370078741" top="0.59055118110236227" bottom="0.59055118110236227" header="0" footer="0"/>
  <pageSetup paperSize="9" fitToHeight="0" pageOrder="overThenDown"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494429"/>
    <pageSetUpPr fitToPage="1"/>
  </sheetPr>
  <dimension ref="A1:Z1000"/>
  <sheetViews>
    <sheetView workbookViewId="0">
      <pane xSplit="2" ySplit="7" topLeftCell="C34" activePane="bottomRight" state="frozen"/>
      <selection pane="topRight" activeCell="C1" sqref="C1"/>
      <selection pane="bottomLeft" activeCell="A8" sqref="A8"/>
      <selection pane="bottomRight" sqref="A1:O45"/>
    </sheetView>
  </sheetViews>
  <sheetFormatPr defaultColWidth="12.5703125" defaultRowHeight="15" customHeight="1" x14ac:dyDescent="0.2"/>
  <cols>
    <col min="1" max="1" width="6.28515625" customWidth="1"/>
    <col min="2" max="2" width="44.5703125" customWidth="1"/>
    <col min="3" max="5" width="12.85546875" customWidth="1"/>
    <col min="6" max="14" width="12.85546875" hidden="1" customWidth="1"/>
    <col min="15" max="15" width="14.7109375" customWidth="1"/>
    <col min="16" max="21" width="9.140625" customWidth="1"/>
    <col min="22" max="26" width="8.5703125" customWidth="1"/>
  </cols>
  <sheetData>
    <row r="1" spans="1:26" ht="15.75" x14ac:dyDescent="0.25">
      <c r="A1" s="330" t="str">
        <f>Capa!A1</f>
        <v>Termo de Parceria nº 052/2023 celebrado entre o Secretaria de Estado de Desenvolvimento Social e a Federação de Esportes Estudantis de Minas Gerais com interveniência da Secretaria de Estado de Educação</v>
      </c>
      <c r="B1" s="313"/>
      <c r="C1" s="313"/>
      <c r="D1" s="313"/>
      <c r="E1" s="313"/>
      <c r="F1" s="313"/>
      <c r="G1" s="313"/>
      <c r="H1" s="313"/>
      <c r="I1" s="313"/>
      <c r="J1" s="313"/>
      <c r="K1" s="313"/>
      <c r="L1" s="313"/>
      <c r="M1" s="313"/>
      <c r="N1" s="313"/>
      <c r="O1" s="314"/>
    </row>
    <row r="2" spans="1:26" ht="20.25" customHeight="1" x14ac:dyDescent="0.25">
      <c r="A2" s="330" t="str">
        <f>Capa!A5</f>
        <v>Relatório Financeiro 2024</v>
      </c>
      <c r="B2" s="313"/>
      <c r="C2" s="313"/>
      <c r="D2" s="313"/>
      <c r="E2" s="313"/>
      <c r="F2" s="313"/>
      <c r="G2" s="313"/>
      <c r="H2" s="313"/>
      <c r="I2" s="313"/>
      <c r="J2" s="313"/>
      <c r="K2" s="313"/>
      <c r="L2" s="313"/>
      <c r="M2" s="313"/>
      <c r="N2" s="313"/>
      <c r="O2" s="314"/>
    </row>
    <row r="3" spans="1:26" ht="19.5" customHeight="1" x14ac:dyDescent="0.25">
      <c r="A3" s="312" t="s">
        <v>323</v>
      </c>
      <c r="B3" s="313"/>
      <c r="C3" s="313"/>
      <c r="D3" s="313"/>
      <c r="E3" s="313"/>
      <c r="F3" s="313"/>
      <c r="G3" s="313"/>
      <c r="H3" s="313"/>
      <c r="I3" s="313"/>
      <c r="J3" s="313"/>
      <c r="K3" s="313"/>
      <c r="L3" s="313"/>
      <c r="M3" s="313"/>
      <c r="N3" s="313"/>
      <c r="O3" s="314"/>
    </row>
    <row r="4" spans="1:26" ht="12.75" customHeight="1" x14ac:dyDescent="0.2">
      <c r="A4" s="182"/>
      <c r="B4" s="183"/>
      <c r="C4" s="184" t="str">
        <f>Comparativo!C5</f>
        <v>Mês 10</v>
      </c>
      <c r="D4" s="184" t="str">
        <f>Comparativo!D5</f>
        <v>Mês 11</v>
      </c>
      <c r="E4" s="184" t="str">
        <f>Comparativo!E5</f>
        <v>Mês 12</v>
      </c>
      <c r="F4" s="184" t="str">
        <f>Comparativo!F5</f>
        <v>Mês 13</v>
      </c>
      <c r="G4" s="184" t="str">
        <f>Comparativo!G5</f>
        <v>Mês 14</v>
      </c>
      <c r="H4" s="184" t="str">
        <f>Comparativo!H5</f>
        <v>Mês 15</v>
      </c>
      <c r="I4" s="184" t="str">
        <f>Comparativo!I5</f>
        <v>Mês 16</v>
      </c>
      <c r="J4" s="184" t="str">
        <f>Comparativo!J5</f>
        <v>Mês 17</v>
      </c>
      <c r="K4" s="184" t="str">
        <f>Comparativo!K5</f>
        <v>Mês 18</v>
      </c>
      <c r="L4" s="184" t="str">
        <f>Comparativo!L5</f>
        <v>Mês 19</v>
      </c>
      <c r="M4" s="184" t="str">
        <f>Comparativo!M5</f>
        <v>Mês 20</v>
      </c>
      <c r="N4" s="184" t="str">
        <f>Comparativo!N5</f>
        <v>Mês 21</v>
      </c>
      <c r="O4" s="347" t="s">
        <v>55</v>
      </c>
    </row>
    <row r="5" spans="1:26" ht="12.75" customHeight="1" x14ac:dyDescent="0.2">
      <c r="A5" s="38"/>
      <c r="B5" s="185"/>
      <c r="C5" s="186">
        <f>Comparativo!C6</f>
        <v>45292</v>
      </c>
      <c r="D5" s="186">
        <f>Comparativo!D6</f>
        <v>45323</v>
      </c>
      <c r="E5" s="186">
        <f>Comparativo!E6</f>
        <v>45352</v>
      </c>
      <c r="F5" s="186">
        <f>Comparativo!F6</f>
        <v>45383</v>
      </c>
      <c r="G5" s="186">
        <f>Comparativo!G6</f>
        <v>45413</v>
      </c>
      <c r="H5" s="186">
        <f>Comparativo!H6</f>
        <v>45444</v>
      </c>
      <c r="I5" s="186">
        <f>Comparativo!I6</f>
        <v>45474</v>
      </c>
      <c r="J5" s="186">
        <f>Comparativo!J6</f>
        <v>45505</v>
      </c>
      <c r="K5" s="186">
        <f>Comparativo!K6</f>
        <v>45536</v>
      </c>
      <c r="L5" s="186">
        <f>Comparativo!L6</f>
        <v>45566</v>
      </c>
      <c r="M5" s="186">
        <f>Comparativo!M6</f>
        <v>45597</v>
      </c>
      <c r="N5" s="186">
        <f>Comparativo!N6</f>
        <v>45627</v>
      </c>
      <c r="O5" s="334"/>
    </row>
    <row r="6" spans="1:26" ht="12.75" customHeight="1" x14ac:dyDescent="0.2">
      <c r="A6" s="38"/>
      <c r="B6" s="185"/>
      <c r="C6" s="187" t="s">
        <v>63</v>
      </c>
      <c r="D6" s="187" t="s">
        <v>63</v>
      </c>
      <c r="E6" s="187" t="s">
        <v>63</v>
      </c>
      <c r="F6" s="187" t="s">
        <v>63</v>
      </c>
      <c r="G6" s="187" t="s">
        <v>63</v>
      </c>
      <c r="H6" s="187" t="s">
        <v>63</v>
      </c>
      <c r="I6" s="187" t="s">
        <v>63</v>
      </c>
      <c r="J6" s="187" t="s">
        <v>63</v>
      </c>
      <c r="K6" s="187" t="s">
        <v>63</v>
      </c>
      <c r="L6" s="187" t="s">
        <v>63</v>
      </c>
      <c r="M6" s="187" t="s">
        <v>63</v>
      </c>
      <c r="N6" s="187" t="s">
        <v>63</v>
      </c>
      <c r="O6" s="334"/>
    </row>
    <row r="7" spans="1:26" ht="12.75" customHeight="1" x14ac:dyDescent="0.2">
      <c r="A7" s="188"/>
      <c r="B7" s="189"/>
      <c r="C7" s="190">
        <f>Comparativo!C8</f>
        <v>45322</v>
      </c>
      <c r="D7" s="190">
        <f>Comparativo!D8</f>
        <v>45351</v>
      </c>
      <c r="E7" s="190">
        <f>Comparativo!E8</f>
        <v>45382</v>
      </c>
      <c r="F7" s="190">
        <f>Comparativo!F8</f>
        <v>45412</v>
      </c>
      <c r="G7" s="190">
        <f>Comparativo!G8</f>
        <v>45443</v>
      </c>
      <c r="H7" s="190">
        <f>Comparativo!H8</f>
        <v>45473</v>
      </c>
      <c r="I7" s="190">
        <f>Comparativo!I8</f>
        <v>45504</v>
      </c>
      <c r="J7" s="190">
        <f>Comparativo!J8</f>
        <v>45535</v>
      </c>
      <c r="K7" s="190">
        <f>Comparativo!K8</f>
        <v>45565</v>
      </c>
      <c r="L7" s="190">
        <f>Comparativo!L8</f>
        <v>45596</v>
      </c>
      <c r="M7" s="190">
        <f>Comparativo!M8</f>
        <v>45626</v>
      </c>
      <c r="N7" s="190">
        <f>Comparativo!N8</f>
        <v>45657</v>
      </c>
      <c r="O7" s="335"/>
    </row>
    <row r="8" spans="1:26" ht="24.75" customHeight="1" x14ac:dyDescent="0.2">
      <c r="A8" s="191" t="s">
        <v>324</v>
      </c>
      <c r="B8" s="192"/>
      <c r="C8" s="193">
        <v>0</v>
      </c>
      <c r="D8" s="193">
        <f t="shared" ref="D8:N8" si="0">C43</f>
        <v>-19604.832624999995</v>
      </c>
      <c r="E8" s="193">
        <f t="shared" si="0"/>
        <v>-929.68524999998772</v>
      </c>
      <c r="F8" s="193">
        <f t="shared" si="0"/>
        <v>17190.682125000021</v>
      </c>
      <c r="G8" s="193">
        <f t="shared" si="0"/>
        <v>17190.682125000021</v>
      </c>
      <c r="H8" s="193">
        <f t="shared" si="0"/>
        <v>17190.682125000021</v>
      </c>
      <c r="I8" s="193">
        <f t="shared" si="0"/>
        <v>17190.682125000021</v>
      </c>
      <c r="J8" s="193">
        <f t="shared" si="0"/>
        <v>17190.682125000021</v>
      </c>
      <c r="K8" s="193">
        <f t="shared" si="0"/>
        <v>17190.682125000021</v>
      </c>
      <c r="L8" s="193">
        <f t="shared" si="0"/>
        <v>17190.682125000021</v>
      </c>
      <c r="M8" s="193">
        <f t="shared" si="0"/>
        <v>17190.682125000021</v>
      </c>
      <c r="N8" s="193">
        <f t="shared" si="0"/>
        <v>17190.682125000021</v>
      </c>
      <c r="O8" s="194"/>
    </row>
    <row r="9" spans="1:26" ht="24.75" customHeight="1" x14ac:dyDescent="0.2">
      <c r="A9" s="195"/>
      <c r="B9" s="196"/>
      <c r="C9" s="197"/>
      <c r="D9" s="197"/>
      <c r="E9" s="197"/>
      <c r="F9" s="197"/>
      <c r="G9" s="197"/>
      <c r="H9" s="197"/>
      <c r="I9" s="197"/>
      <c r="J9" s="197"/>
      <c r="K9" s="197"/>
      <c r="L9" s="197"/>
      <c r="M9" s="197"/>
      <c r="N9" s="197"/>
      <c r="O9" s="198"/>
    </row>
    <row r="10" spans="1:26" ht="21" customHeight="1" x14ac:dyDescent="0.2">
      <c r="A10" s="199" t="s">
        <v>325</v>
      </c>
      <c r="B10" s="199"/>
      <c r="C10" s="200"/>
      <c r="D10" s="200"/>
      <c r="E10" s="200"/>
      <c r="F10" s="200"/>
      <c r="G10" s="200"/>
      <c r="H10" s="200"/>
      <c r="I10" s="200"/>
      <c r="J10" s="200"/>
      <c r="K10" s="200"/>
      <c r="L10" s="200"/>
      <c r="M10" s="200"/>
      <c r="N10" s="200"/>
      <c r="O10" s="200"/>
    </row>
    <row r="11" spans="1:26" ht="13.5" customHeight="1" x14ac:dyDescent="0.2">
      <c r="A11" s="201" t="s">
        <v>117</v>
      </c>
      <c r="B11" s="202" t="s">
        <v>118</v>
      </c>
      <c r="C11" s="197">
        <v>27084.11079166667</v>
      </c>
      <c r="D11" s="197">
        <v>27084.11079166667</v>
      </c>
      <c r="E11" s="197">
        <v>27084.11079166667</v>
      </c>
      <c r="F11" s="197">
        <v>0</v>
      </c>
      <c r="G11" s="197">
        <v>0</v>
      </c>
      <c r="H11" s="197">
        <v>0</v>
      </c>
      <c r="I11" s="197">
        <v>0</v>
      </c>
      <c r="J11" s="197">
        <v>0</v>
      </c>
      <c r="K11" s="197">
        <v>0</v>
      </c>
      <c r="L11" s="197">
        <v>0</v>
      </c>
      <c r="M11" s="197">
        <v>0</v>
      </c>
      <c r="N11" s="197">
        <v>0</v>
      </c>
      <c r="O11" s="197">
        <f t="shared" ref="O11:O19" si="1">SUM(C11:N11)</f>
        <v>81252.332375000013</v>
      </c>
    </row>
    <row r="12" spans="1:26" ht="13.5" customHeight="1" x14ac:dyDescent="0.2">
      <c r="A12" s="201" t="s">
        <v>119</v>
      </c>
      <c r="B12" s="202" t="s">
        <v>120</v>
      </c>
      <c r="C12" s="197">
        <v>1022.0419166666668</v>
      </c>
      <c r="D12" s="197">
        <v>1022.0419166666668</v>
      </c>
      <c r="E12" s="197">
        <v>1022.0419166666668</v>
      </c>
      <c r="F12" s="197">
        <v>0</v>
      </c>
      <c r="G12" s="197">
        <v>0</v>
      </c>
      <c r="H12" s="197">
        <v>0</v>
      </c>
      <c r="I12" s="197">
        <v>0</v>
      </c>
      <c r="J12" s="197">
        <v>0</v>
      </c>
      <c r="K12" s="197">
        <v>0</v>
      </c>
      <c r="L12" s="197">
        <v>0</v>
      </c>
      <c r="M12" s="197">
        <v>0</v>
      </c>
      <c r="N12" s="197">
        <v>0</v>
      </c>
      <c r="O12" s="197">
        <f t="shared" si="1"/>
        <v>3066.1257500000002</v>
      </c>
    </row>
    <row r="13" spans="1:26" ht="13.5" customHeight="1" x14ac:dyDescent="0.2">
      <c r="A13" s="201" t="s">
        <v>121</v>
      </c>
      <c r="B13" s="202" t="s">
        <v>122</v>
      </c>
      <c r="C13" s="197">
        <v>8176.3353333333343</v>
      </c>
      <c r="D13" s="197">
        <v>8176.3353333333343</v>
      </c>
      <c r="E13" s="197">
        <v>8176.3353333333343</v>
      </c>
      <c r="F13" s="197">
        <v>0</v>
      </c>
      <c r="G13" s="197">
        <v>0</v>
      </c>
      <c r="H13" s="197">
        <v>0</v>
      </c>
      <c r="I13" s="197">
        <v>0</v>
      </c>
      <c r="J13" s="197">
        <v>0</v>
      </c>
      <c r="K13" s="197">
        <v>0</v>
      </c>
      <c r="L13" s="197">
        <v>0</v>
      </c>
      <c r="M13" s="197">
        <v>0</v>
      </c>
      <c r="N13" s="197">
        <v>0</v>
      </c>
      <c r="O13" s="197">
        <f t="shared" si="1"/>
        <v>24529.006000000001</v>
      </c>
    </row>
    <row r="14" spans="1:26" ht="13.5" customHeight="1" x14ac:dyDescent="0.2">
      <c r="A14" s="201" t="s">
        <v>123</v>
      </c>
      <c r="B14" s="202" t="s">
        <v>124</v>
      </c>
      <c r="C14" s="197">
        <v>4088.1676666666672</v>
      </c>
      <c r="D14" s="197">
        <v>4088.1676666666672</v>
      </c>
      <c r="E14" s="197">
        <v>4088.1676666666672</v>
      </c>
      <c r="F14" s="197">
        <v>0</v>
      </c>
      <c r="G14" s="197">
        <v>0</v>
      </c>
      <c r="H14" s="197">
        <v>0</v>
      </c>
      <c r="I14" s="197">
        <v>0</v>
      </c>
      <c r="J14" s="197">
        <v>0</v>
      </c>
      <c r="K14" s="197">
        <v>0</v>
      </c>
      <c r="L14" s="197">
        <v>0</v>
      </c>
      <c r="M14" s="197">
        <v>0</v>
      </c>
      <c r="N14" s="197">
        <v>0</v>
      </c>
      <c r="O14" s="197">
        <f t="shared" si="1"/>
        <v>12264.503000000001</v>
      </c>
    </row>
    <row r="15" spans="1:26" ht="13.5" customHeight="1" x14ac:dyDescent="0.2">
      <c r="A15" s="201" t="s">
        <v>125</v>
      </c>
      <c r="B15" s="202" t="s">
        <v>126</v>
      </c>
      <c r="C15" s="197">
        <v>7130.5249999999996</v>
      </c>
      <c r="D15" s="197">
        <v>7130.5249999999996</v>
      </c>
      <c r="E15" s="197">
        <v>7130.5249999999996</v>
      </c>
      <c r="F15" s="197">
        <v>0</v>
      </c>
      <c r="G15" s="197">
        <v>0</v>
      </c>
      <c r="H15" s="197">
        <v>0</v>
      </c>
      <c r="I15" s="197">
        <v>0</v>
      </c>
      <c r="J15" s="197">
        <v>0</v>
      </c>
      <c r="K15" s="197">
        <v>0</v>
      </c>
      <c r="L15" s="197">
        <v>0</v>
      </c>
      <c r="M15" s="197">
        <v>0</v>
      </c>
      <c r="N15" s="197">
        <v>0</v>
      </c>
      <c r="O15" s="197">
        <f t="shared" si="1"/>
        <v>21391.574999999997</v>
      </c>
    </row>
    <row r="16" spans="1:26" ht="13.5" customHeight="1" x14ac:dyDescent="0.2">
      <c r="A16" s="201" t="s">
        <v>127</v>
      </c>
      <c r="B16" s="202" t="s">
        <v>128</v>
      </c>
      <c r="C16" s="197">
        <v>7130.5249999999996</v>
      </c>
      <c r="D16" s="197">
        <v>7130.5249999999996</v>
      </c>
      <c r="E16" s="197">
        <v>7130.5249999999996</v>
      </c>
      <c r="F16" s="197">
        <v>0</v>
      </c>
      <c r="G16" s="197">
        <v>0</v>
      </c>
      <c r="H16" s="197">
        <v>0</v>
      </c>
      <c r="I16" s="197">
        <v>0</v>
      </c>
      <c r="J16" s="197">
        <v>0</v>
      </c>
      <c r="K16" s="197">
        <v>0</v>
      </c>
      <c r="L16" s="197">
        <v>0</v>
      </c>
      <c r="M16" s="197">
        <v>0</v>
      </c>
      <c r="N16" s="197">
        <v>0</v>
      </c>
      <c r="O16" s="197">
        <f t="shared" si="1"/>
        <v>21391.574999999997</v>
      </c>
    </row>
    <row r="17" spans="1:26" ht="12.75" customHeight="1" x14ac:dyDescent="0.2">
      <c r="A17" s="201" t="s">
        <v>129</v>
      </c>
      <c r="B17" s="202" t="s">
        <v>130</v>
      </c>
      <c r="C17" s="197">
        <v>2376.8416666666667</v>
      </c>
      <c r="D17" s="197">
        <v>2376.8416666666667</v>
      </c>
      <c r="E17" s="197">
        <v>2376.8416666666667</v>
      </c>
      <c r="F17" s="197">
        <v>0</v>
      </c>
      <c r="G17" s="197">
        <v>0</v>
      </c>
      <c r="H17" s="197">
        <v>0</v>
      </c>
      <c r="I17" s="197">
        <v>0</v>
      </c>
      <c r="J17" s="197">
        <v>0</v>
      </c>
      <c r="K17" s="197">
        <v>0</v>
      </c>
      <c r="L17" s="197">
        <v>0</v>
      </c>
      <c r="M17" s="197">
        <v>0</v>
      </c>
      <c r="N17" s="197">
        <v>0</v>
      </c>
      <c r="O17" s="197">
        <f t="shared" si="1"/>
        <v>7130.5249999999996</v>
      </c>
    </row>
    <row r="18" spans="1:26" ht="24" x14ac:dyDescent="0.2">
      <c r="A18" s="201" t="s">
        <v>131</v>
      </c>
      <c r="B18" s="202" t="s">
        <v>132</v>
      </c>
      <c r="C18" s="197">
        <v>0</v>
      </c>
      <c r="D18" s="197">
        <v>0</v>
      </c>
      <c r="E18" s="197">
        <v>0</v>
      </c>
      <c r="F18" s="197">
        <v>0</v>
      </c>
      <c r="G18" s="197">
        <v>0</v>
      </c>
      <c r="H18" s="197">
        <v>0</v>
      </c>
      <c r="I18" s="197">
        <v>0</v>
      </c>
      <c r="J18" s="197">
        <v>0</v>
      </c>
      <c r="K18" s="197">
        <v>0</v>
      </c>
      <c r="L18" s="197">
        <v>0</v>
      </c>
      <c r="M18" s="197">
        <v>0</v>
      </c>
      <c r="N18" s="197">
        <v>0</v>
      </c>
      <c r="O18" s="197">
        <f t="shared" si="1"/>
        <v>0</v>
      </c>
    </row>
    <row r="19" spans="1:26" ht="24.75" customHeight="1" x14ac:dyDescent="0.2">
      <c r="A19" s="203" t="s">
        <v>326</v>
      </c>
      <c r="B19" s="204"/>
      <c r="C19" s="205">
        <f t="shared" ref="C19:N19" si="2">SUBTOTAL(109,C11:C18)</f>
        <v>57008.547375000009</v>
      </c>
      <c r="D19" s="205">
        <f t="shared" si="2"/>
        <v>57008.547375000009</v>
      </c>
      <c r="E19" s="205">
        <f t="shared" si="2"/>
        <v>57008.547375000009</v>
      </c>
      <c r="F19" s="205">
        <f t="shared" si="2"/>
        <v>0</v>
      </c>
      <c r="G19" s="205">
        <f t="shared" si="2"/>
        <v>0</v>
      </c>
      <c r="H19" s="205">
        <f t="shared" si="2"/>
        <v>0</v>
      </c>
      <c r="I19" s="205">
        <f t="shared" si="2"/>
        <v>0</v>
      </c>
      <c r="J19" s="205">
        <f t="shared" si="2"/>
        <v>0</v>
      </c>
      <c r="K19" s="205">
        <f t="shared" si="2"/>
        <v>0</v>
      </c>
      <c r="L19" s="205">
        <f t="shared" si="2"/>
        <v>0</v>
      </c>
      <c r="M19" s="205">
        <f t="shared" si="2"/>
        <v>0</v>
      </c>
      <c r="N19" s="205">
        <f t="shared" si="2"/>
        <v>0</v>
      </c>
      <c r="O19" s="205">
        <f t="shared" si="1"/>
        <v>171025.64212500001</v>
      </c>
    </row>
    <row r="20" spans="1:26" ht="24.75" customHeight="1" x14ac:dyDescent="0.2">
      <c r="A20" s="195"/>
      <c r="B20" s="196"/>
      <c r="C20" s="197"/>
      <c r="D20" s="197"/>
      <c r="E20" s="197"/>
      <c r="F20" s="197"/>
      <c r="G20" s="197"/>
      <c r="H20" s="197"/>
      <c r="I20" s="197"/>
      <c r="J20" s="197"/>
      <c r="K20" s="197"/>
      <c r="L20" s="197"/>
      <c r="M20" s="197"/>
      <c r="N20" s="197"/>
      <c r="O20" s="198"/>
    </row>
    <row r="21" spans="1:26" ht="21" customHeight="1" x14ac:dyDescent="0.2">
      <c r="A21" s="344" t="s">
        <v>327</v>
      </c>
      <c r="B21" s="345"/>
      <c r="C21" s="206"/>
      <c r="D21" s="207"/>
      <c r="E21" s="207"/>
      <c r="F21" s="207"/>
      <c r="G21" s="207"/>
      <c r="H21" s="207"/>
      <c r="I21" s="207"/>
      <c r="J21" s="207"/>
      <c r="K21" s="207"/>
      <c r="L21" s="207"/>
      <c r="M21" s="207"/>
      <c r="N21" s="207"/>
      <c r="O21" s="208"/>
    </row>
    <row r="22" spans="1:26" ht="13.5" customHeight="1" x14ac:dyDescent="0.2">
      <c r="A22" s="201" t="s">
        <v>117</v>
      </c>
      <c r="B22" s="202" t="s">
        <v>118</v>
      </c>
      <c r="C22" s="197">
        <v>0</v>
      </c>
      <c r="D22" s="197">
        <v>0</v>
      </c>
      <c r="E22" s="197">
        <v>0</v>
      </c>
      <c r="F22" s="197">
        <v>0</v>
      </c>
      <c r="G22" s="197">
        <v>0</v>
      </c>
      <c r="H22" s="197">
        <v>0</v>
      </c>
      <c r="I22" s="197">
        <v>0</v>
      </c>
      <c r="J22" s="197">
        <v>0</v>
      </c>
      <c r="K22" s="197">
        <v>0</v>
      </c>
      <c r="L22" s="197">
        <v>0</v>
      </c>
      <c r="M22" s="197">
        <v>0</v>
      </c>
      <c r="N22" s="197">
        <v>0</v>
      </c>
      <c r="O22" s="197">
        <f t="shared" ref="O22:O30" si="3">SUM(C22:N22)</f>
        <v>0</v>
      </c>
    </row>
    <row r="23" spans="1:26" ht="13.5" customHeight="1" x14ac:dyDescent="0.2">
      <c r="A23" s="201" t="s">
        <v>119</v>
      </c>
      <c r="B23" s="202" t="s">
        <v>120</v>
      </c>
      <c r="C23" s="197">
        <v>0</v>
      </c>
      <c r="D23" s="197">
        <v>0</v>
      </c>
      <c r="E23" s="197">
        <v>0</v>
      </c>
      <c r="F23" s="197">
        <v>0</v>
      </c>
      <c r="G23" s="197">
        <v>0</v>
      </c>
      <c r="H23" s="197">
        <v>0</v>
      </c>
      <c r="I23" s="197">
        <v>0</v>
      </c>
      <c r="J23" s="197">
        <v>0</v>
      </c>
      <c r="K23" s="197">
        <v>0</v>
      </c>
      <c r="L23" s="197">
        <v>0</v>
      </c>
      <c r="M23" s="197">
        <v>0</v>
      </c>
      <c r="N23" s="197">
        <v>0</v>
      </c>
      <c r="O23" s="197">
        <f t="shared" si="3"/>
        <v>0</v>
      </c>
    </row>
    <row r="24" spans="1:26" ht="13.5" customHeight="1" x14ac:dyDescent="0.2">
      <c r="A24" s="201" t="s">
        <v>121</v>
      </c>
      <c r="B24" s="202" t="s">
        <v>122</v>
      </c>
      <c r="C24" s="197">
        <v>0</v>
      </c>
      <c r="D24" s="197">
        <v>0</v>
      </c>
      <c r="E24" s="197">
        <v>0</v>
      </c>
      <c r="F24" s="197">
        <v>0</v>
      </c>
      <c r="G24" s="197">
        <v>0</v>
      </c>
      <c r="H24" s="197">
        <v>0</v>
      </c>
      <c r="I24" s="197">
        <v>0</v>
      </c>
      <c r="J24" s="197">
        <v>0</v>
      </c>
      <c r="K24" s="197">
        <v>0</v>
      </c>
      <c r="L24" s="197">
        <v>0</v>
      </c>
      <c r="M24" s="197">
        <v>0</v>
      </c>
      <c r="N24" s="197">
        <v>0</v>
      </c>
      <c r="O24" s="197">
        <f t="shared" si="3"/>
        <v>0</v>
      </c>
    </row>
    <row r="25" spans="1:26" ht="13.5" customHeight="1" x14ac:dyDescent="0.2">
      <c r="A25" s="201" t="s">
        <v>123</v>
      </c>
      <c r="B25" s="202" t="s">
        <v>124</v>
      </c>
      <c r="C25" s="197">
        <v>0</v>
      </c>
      <c r="D25" s="197">
        <v>0</v>
      </c>
      <c r="E25" s="197">
        <v>0</v>
      </c>
      <c r="F25" s="197">
        <v>0</v>
      </c>
      <c r="G25" s="197">
        <v>0</v>
      </c>
      <c r="H25" s="197">
        <v>0</v>
      </c>
      <c r="I25" s="197">
        <v>0</v>
      </c>
      <c r="J25" s="197">
        <v>0</v>
      </c>
      <c r="K25" s="197">
        <v>0</v>
      </c>
      <c r="L25" s="197">
        <v>0</v>
      </c>
      <c r="M25" s="197">
        <v>0</v>
      </c>
      <c r="N25" s="197">
        <v>0</v>
      </c>
      <c r="O25" s="197">
        <f t="shared" si="3"/>
        <v>0</v>
      </c>
    </row>
    <row r="26" spans="1:26" ht="13.5" customHeight="1" x14ac:dyDescent="0.2">
      <c r="A26" s="201" t="s">
        <v>125</v>
      </c>
      <c r="B26" s="202" t="s">
        <v>126</v>
      </c>
      <c r="C26" s="197">
        <v>0</v>
      </c>
      <c r="D26" s="197">
        <v>0</v>
      </c>
      <c r="E26" s="197">
        <v>0</v>
      </c>
      <c r="F26" s="197">
        <v>0</v>
      </c>
      <c r="G26" s="197">
        <v>0</v>
      </c>
      <c r="H26" s="197">
        <v>0</v>
      </c>
      <c r="I26" s="197">
        <v>0</v>
      </c>
      <c r="J26" s="197">
        <v>0</v>
      </c>
      <c r="K26" s="197">
        <v>0</v>
      </c>
      <c r="L26" s="197">
        <v>0</v>
      </c>
      <c r="M26" s="197">
        <v>0</v>
      </c>
      <c r="N26" s="197">
        <v>0</v>
      </c>
      <c r="O26" s="197">
        <f t="shared" si="3"/>
        <v>0</v>
      </c>
    </row>
    <row r="27" spans="1:26" ht="13.5" customHeight="1" x14ac:dyDescent="0.2">
      <c r="A27" s="201" t="s">
        <v>127</v>
      </c>
      <c r="B27" s="202" t="s">
        <v>128</v>
      </c>
      <c r="C27" s="197">
        <v>0</v>
      </c>
      <c r="D27" s="197">
        <v>0</v>
      </c>
      <c r="E27" s="197">
        <v>0</v>
      </c>
      <c r="F27" s="197">
        <v>0</v>
      </c>
      <c r="G27" s="197">
        <v>0</v>
      </c>
      <c r="H27" s="197">
        <v>0</v>
      </c>
      <c r="I27" s="197">
        <v>0</v>
      </c>
      <c r="J27" s="197">
        <v>0</v>
      </c>
      <c r="K27" s="197">
        <v>0</v>
      </c>
      <c r="L27" s="197">
        <v>0</v>
      </c>
      <c r="M27" s="197">
        <v>0</v>
      </c>
      <c r="N27" s="197">
        <v>0</v>
      </c>
      <c r="O27" s="197">
        <f t="shared" si="3"/>
        <v>0</v>
      </c>
    </row>
    <row r="28" spans="1:26" ht="13.5" customHeight="1" x14ac:dyDescent="0.2">
      <c r="A28" s="201" t="s">
        <v>129</v>
      </c>
      <c r="B28" s="202" t="s">
        <v>130</v>
      </c>
      <c r="C28" s="197">
        <v>0</v>
      </c>
      <c r="D28" s="197">
        <v>0</v>
      </c>
      <c r="E28" s="197">
        <v>0</v>
      </c>
      <c r="F28" s="197">
        <v>0</v>
      </c>
      <c r="G28" s="197">
        <v>0</v>
      </c>
      <c r="H28" s="197">
        <v>0</v>
      </c>
      <c r="I28" s="197">
        <v>0</v>
      </c>
      <c r="J28" s="197">
        <v>0</v>
      </c>
      <c r="K28" s="197">
        <v>0</v>
      </c>
      <c r="L28" s="197">
        <v>0</v>
      </c>
      <c r="M28" s="197">
        <v>0</v>
      </c>
      <c r="N28" s="197">
        <v>0</v>
      </c>
      <c r="O28" s="197">
        <f t="shared" si="3"/>
        <v>0</v>
      </c>
    </row>
    <row r="29" spans="1:26" ht="24" x14ac:dyDescent="0.2">
      <c r="A29" s="201" t="s">
        <v>131</v>
      </c>
      <c r="B29" s="202" t="s">
        <v>132</v>
      </c>
      <c r="C29" s="197">
        <v>0</v>
      </c>
      <c r="D29" s="197">
        <v>0</v>
      </c>
      <c r="E29" s="197">
        <v>0</v>
      </c>
      <c r="F29" s="197">
        <v>0</v>
      </c>
      <c r="G29" s="197">
        <v>0</v>
      </c>
      <c r="H29" s="197">
        <v>0</v>
      </c>
      <c r="I29" s="197">
        <v>0</v>
      </c>
      <c r="J29" s="197">
        <v>0</v>
      </c>
      <c r="K29" s="197">
        <v>0</v>
      </c>
      <c r="L29" s="197">
        <v>0</v>
      </c>
      <c r="M29" s="197">
        <v>0</v>
      </c>
      <c r="N29" s="197">
        <v>0</v>
      </c>
      <c r="O29" s="197">
        <f t="shared" si="3"/>
        <v>0</v>
      </c>
    </row>
    <row r="30" spans="1:26" ht="24.75" customHeight="1" x14ac:dyDescent="0.2">
      <c r="A30" s="203" t="s">
        <v>328</v>
      </c>
      <c r="B30" s="204"/>
      <c r="C30" s="205">
        <f t="shared" ref="C30:N30" si="4">SUBTOTAL(109,C22:C29)</f>
        <v>0</v>
      </c>
      <c r="D30" s="205">
        <f t="shared" si="4"/>
        <v>0</v>
      </c>
      <c r="E30" s="205">
        <f t="shared" si="4"/>
        <v>0</v>
      </c>
      <c r="F30" s="205">
        <f t="shared" si="4"/>
        <v>0</v>
      </c>
      <c r="G30" s="205">
        <f t="shared" si="4"/>
        <v>0</v>
      </c>
      <c r="H30" s="205">
        <f t="shared" si="4"/>
        <v>0</v>
      </c>
      <c r="I30" s="205">
        <f t="shared" si="4"/>
        <v>0</v>
      </c>
      <c r="J30" s="205">
        <f t="shared" si="4"/>
        <v>0</v>
      </c>
      <c r="K30" s="205">
        <f t="shared" si="4"/>
        <v>0</v>
      </c>
      <c r="L30" s="205">
        <f t="shared" si="4"/>
        <v>0</v>
      </c>
      <c r="M30" s="205">
        <f t="shared" si="4"/>
        <v>0</v>
      </c>
      <c r="N30" s="205">
        <f t="shared" si="4"/>
        <v>0</v>
      </c>
      <c r="O30" s="205">
        <f t="shared" si="3"/>
        <v>0</v>
      </c>
    </row>
    <row r="31" spans="1:26" ht="24.75" customHeight="1" x14ac:dyDescent="0.2">
      <c r="A31" s="209"/>
      <c r="B31" s="210"/>
      <c r="C31" s="211"/>
      <c r="D31" s="211"/>
      <c r="E31" s="211"/>
      <c r="F31" s="211"/>
      <c r="G31" s="211"/>
      <c r="H31" s="211"/>
      <c r="I31" s="211"/>
      <c r="J31" s="211"/>
      <c r="K31" s="211"/>
      <c r="L31" s="211"/>
      <c r="M31" s="211"/>
      <c r="N31" s="211"/>
      <c r="O31" s="211"/>
    </row>
    <row r="32" spans="1:26" ht="21" customHeight="1" x14ac:dyDescent="0.2">
      <c r="A32" s="344" t="s">
        <v>329</v>
      </c>
      <c r="B32" s="345"/>
      <c r="C32" s="206"/>
      <c r="D32" s="207"/>
      <c r="E32" s="207"/>
      <c r="F32" s="207"/>
      <c r="G32" s="207"/>
      <c r="H32" s="207"/>
      <c r="I32" s="207"/>
      <c r="J32" s="207"/>
      <c r="K32" s="207"/>
      <c r="L32" s="207"/>
      <c r="M32" s="207"/>
      <c r="N32" s="207"/>
      <c r="O32" s="208"/>
    </row>
    <row r="33" spans="1:26" ht="13.5" customHeight="1" x14ac:dyDescent="0.2">
      <c r="A33" s="201" t="s">
        <v>117</v>
      </c>
      <c r="B33" s="202" t="s">
        <v>118</v>
      </c>
      <c r="C33" s="197">
        <f>'Analítico Cx.'!C35</f>
        <v>31746.979999999996</v>
      </c>
      <c r="D33" s="197">
        <f>'Analítico Cx.'!D35</f>
        <v>30853.52</v>
      </c>
      <c r="E33" s="197">
        <f>'Analítico Cx.'!E35</f>
        <v>31187.219999999998</v>
      </c>
      <c r="F33" s="197">
        <f>'Analítico Cx.'!F35</f>
        <v>0</v>
      </c>
      <c r="G33" s="197">
        <f>'Analítico Cx.'!G35</f>
        <v>0</v>
      </c>
      <c r="H33" s="197">
        <f>'Analítico Cx.'!H35</f>
        <v>0</v>
      </c>
      <c r="I33" s="197">
        <f>'Analítico Cx.'!I35</f>
        <v>0</v>
      </c>
      <c r="J33" s="197">
        <f>'Analítico Cx.'!J35</f>
        <v>0</v>
      </c>
      <c r="K33" s="197">
        <f>'Analítico Cx.'!K35</f>
        <v>0</v>
      </c>
      <c r="L33" s="197">
        <f>'Analítico Cx.'!L35</f>
        <v>0</v>
      </c>
      <c r="M33" s="197">
        <f>'Analítico Cx.'!M35</f>
        <v>0</v>
      </c>
      <c r="N33" s="197">
        <f>'Analítico Cx.'!N35</f>
        <v>0</v>
      </c>
      <c r="O33" s="197">
        <f t="shared" ref="O33:O41" si="5">SUM(C33:N33)</f>
        <v>93787.72</v>
      </c>
    </row>
    <row r="34" spans="1:26" ht="13.5" customHeight="1" x14ac:dyDescent="0.2">
      <c r="A34" s="201" t="s">
        <v>119</v>
      </c>
      <c r="B34" s="202" t="s">
        <v>120</v>
      </c>
      <c r="C34" s="197">
        <f>'Analítico Cx.'!C36</f>
        <v>1423.5499999999997</v>
      </c>
      <c r="D34" s="197">
        <f>'Analítico Cx.'!D36</f>
        <v>848.9799999999999</v>
      </c>
      <c r="E34" s="197">
        <f>'Analítico Cx.'!E36</f>
        <v>855.65999999999985</v>
      </c>
      <c r="F34" s="197">
        <f>'Analítico Cx.'!F36</f>
        <v>0</v>
      </c>
      <c r="G34" s="197">
        <f>'Analítico Cx.'!G36</f>
        <v>0</v>
      </c>
      <c r="H34" s="197">
        <f>'Analítico Cx.'!H36</f>
        <v>0</v>
      </c>
      <c r="I34" s="197">
        <f>'Analítico Cx.'!I36</f>
        <v>0</v>
      </c>
      <c r="J34" s="197">
        <f>'Analítico Cx.'!J36</f>
        <v>0</v>
      </c>
      <c r="K34" s="197">
        <f>'Analítico Cx.'!K36</f>
        <v>0</v>
      </c>
      <c r="L34" s="197">
        <f>'Analítico Cx.'!L36</f>
        <v>0</v>
      </c>
      <c r="M34" s="197">
        <f>'Analítico Cx.'!M36</f>
        <v>0</v>
      </c>
      <c r="N34" s="197">
        <f>'Analítico Cx.'!N36</f>
        <v>0</v>
      </c>
      <c r="O34" s="197">
        <f t="shared" si="5"/>
        <v>3128.1899999999996</v>
      </c>
    </row>
    <row r="35" spans="1:26" ht="13.5" customHeight="1" x14ac:dyDescent="0.2">
      <c r="A35" s="201" t="s">
        <v>121</v>
      </c>
      <c r="B35" s="202" t="s">
        <v>122</v>
      </c>
      <c r="C35" s="197">
        <f>'Analítico Cx.'!C37</f>
        <v>9116.94</v>
      </c>
      <c r="D35" s="197">
        <f>'Analítico Cx.'!D37</f>
        <v>6630.9000000000005</v>
      </c>
      <c r="E35" s="197">
        <f>'Analítico Cx.'!E37</f>
        <v>6845.3</v>
      </c>
      <c r="F35" s="197">
        <f>'Analítico Cx.'!F37</f>
        <v>0</v>
      </c>
      <c r="G35" s="197">
        <f>'Analítico Cx.'!G37</f>
        <v>0</v>
      </c>
      <c r="H35" s="197">
        <f>'Analítico Cx.'!H37</f>
        <v>0</v>
      </c>
      <c r="I35" s="197">
        <f>'Analítico Cx.'!I37</f>
        <v>0</v>
      </c>
      <c r="J35" s="197">
        <f>'Analítico Cx.'!J37</f>
        <v>0</v>
      </c>
      <c r="K35" s="197">
        <f>'Analítico Cx.'!K37</f>
        <v>0</v>
      </c>
      <c r="L35" s="197">
        <f>'Analítico Cx.'!L37</f>
        <v>0</v>
      </c>
      <c r="M35" s="197">
        <f>'Analítico Cx.'!M37</f>
        <v>0</v>
      </c>
      <c r="N35" s="197">
        <f>'Analítico Cx.'!N37</f>
        <v>0</v>
      </c>
      <c r="O35" s="197">
        <f t="shared" si="5"/>
        <v>22593.14</v>
      </c>
    </row>
    <row r="36" spans="1:26" ht="13.5" customHeight="1" x14ac:dyDescent="0.2">
      <c r="A36" s="201" t="s">
        <v>123</v>
      </c>
      <c r="B36" s="202" t="s">
        <v>124</v>
      </c>
      <c r="C36" s="197">
        <f>'Analítico Cx.'!C38</f>
        <v>5666.65</v>
      </c>
      <c r="D36" s="197">
        <f>'Analítico Cx.'!D38</f>
        <v>0</v>
      </c>
      <c r="E36" s="197">
        <f>'Analítico Cx.'!E38</f>
        <v>0</v>
      </c>
      <c r="F36" s="197">
        <f>'Analítico Cx.'!F38</f>
        <v>0</v>
      </c>
      <c r="G36" s="197">
        <f>'Analítico Cx.'!G38</f>
        <v>0</v>
      </c>
      <c r="H36" s="197">
        <f>'Analítico Cx.'!H38</f>
        <v>0</v>
      </c>
      <c r="I36" s="197">
        <f>'Analítico Cx.'!I38</f>
        <v>0</v>
      </c>
      <c r="J36" s="197">
        <f>'Analítico Cx.'!J38</f>
        <v>0</v>
      </c>
      <c r="K36" s="197">
        <f>'Analítico Cx.'!K38</f>
        <v>0</v>
      </c>
      <c r="L36" s="197">
        <f>'Analítico Cx.'!L38</f>
        <v>0</v>
      </c>
      <c r="M36" s="197">
        <f>'Analítico Cx.'!M38</f>
        <v>0</v>
      </c>
      <c r="N36" s="197">
        <f>'Analítico Cx.'!N38</f>
        <v>0</v>
      </c>
      <c r="O36" s="197">
        <f t="shared" si="5"/>
        <v>5666.65</v>
      </c>
    </row>
    <row r="37" spans="1:26" ht="13.5" customHeight="1" x14ac:dyDescent="0.2">
      <c r="A37" s="201" t="s">
        <v>125</v>
      </c>
      <c r="B37" s="202" t="s">
        <v>126</v>
      </c>
      <c r="C37" s="197">
        <f>'Analítico Cx.'!C39</f>
        <v>0</v>
      </c>
      <c r="D37" s="197">
        <f>'Analítico Cx.'!D39</f>
        <v>0</v>
      </c>
      <c r="E37" s="197">
        <f>'Analítico Cx.'!E39</f>
        <v>0</v>
      </c>
      <c r="F37" s="197">
        <f>'Analítico Cx.'!F39</f>
        <v>0</v>
      </c>
      <c r="G37" s="197">
        <f>'Analítico Cx.'!G39</f>
        <v>0</v>
      </c>
      <c r="H37" s="197">
        <f>'Analítico Cx.'!H39</f>
        <v>0</v>
      </c>
      <c r="I37" s="197">
        <f>'Analítico Cx.'!I39</f>
        <v>0</v>
      </c>
      <c r="J37" s="197">
        <f>'Analítico Cx.'!J39</f>
        <v>0</v>
      </c>
      <c r="K37" s="197">
        <f>'Analítico Cx.'!K39</f>
        <v>0</v>
      </c>
      <c r="L37" s="197">
        <f>'Analítico Cx.'!L39</f>
        <v>0</v>
      </c>
      <c r="M37" s="197">
        <f>'Analítico Cx.'!M39</f>
        <v>0</v>
      </c>
      <c r="N37" s="197">
        <f>'Analítico Cx.'!N39</f>
        <v>0</v>
      </c>
      <c r="O37" s="197">
        <f t="shared" si="5"/>
        <v>0</v>
      </c>
    </row>
    <row r="38" spans="1:26" ht="13.5" customHeight="1" x14ac:dyDescent="0.2">
      <c r="A38" s="201" t="s">
        <v>127</v>
      </c>
      <c r="B38" s="202" t="s">
        <v>128</v>
      </c>
      <c r="C38" s="197">
        <f>'Analítico Cx.'!C40</f>
        <v>0</v>
      </c>
      <c r="D38" s="197">
        <f>'Analítico Cx.'!D40</f>
        <v>0</v>
      </c>
      <c r="E38" s="197">
        <f>'Analítico Cx.'!E40</f>
        <v>0</v>
      </c>
      <c r="F38" s="197">
        <f>'Analítico Cx.'!F40</f>
        <v>0</v>
      </c>
      <c r="G38" s="197">
        <f>'Analítico Cx.'!G40</f>
        <v>0</v>
      </c>
      <c r="H38" s="197">
        <f>'Analítico Cx.'!H40</f>
        <v>0</v>
      </c>
      <c r="I38" s="197">
        <f>'Analítico Cx.'!I40</f>
        <v>0</v>
      </c>
      <c r="J38" s="197">
        <f>'Analítico Cx.'!J40</f>
        <v>0</v>
      </c>
      <c r="K38" s="197">
        <f>'Analítico Cx.'!K40</f>
        <v>0</v>
      </c>
      <c r="L38" s="197">
        <f>'Analítico Cx.'!L40</f>
        <v>0</v>
      </c>
      <c r="M38" s="197">
        <f>'Analítico Cx.'!M40</f>
        <v>0</v>
      </c>
      <c r="N38" s="197">
        <f>'Analítico Cx.'!N40</f>
        <v>0</v>
      </c>
      <c r="O38" s="197">
        <f t="shared" si="5"/>
        <v>0</v>
      </c>
    </row>
    <row r="39" spans="1:26" ht="13.5" customHeight="1" x14ac:dyDescent="0.2">
      <c r="A39" s="201" t="s">
        <v>129</v>
      </c>
      <c r="B39" s="202" t="s">
        <v>130</v>
      </c>
      <c r="C39" s="197">
        <f>'Analítico Cx.'!C41</f>
        <v>0</v>
      </c>
      <c r="D39" s="197">
        <f>'Analítico Cx.'!D41</f>
        <v>0</v>
      </c>
      <c r="E39" s="197">
        <f>'Analítico Cx.'!E41</f>
        <v>0</v>
      </c>
      <c r="F39" s="197">
        <f>'Analítico Cx.'!F41</f>
        <v>0</v>
      </c>
      <c r="G39" s="197">
        <f>'Analítico Cx.'!G41</f>
        <v>0</v>
      </c>
      <c r="H39" s="197">
        <f>'Analítico Cx.'!H41</f>
        <v>0</v>
      </c>
      <c r="I39" s="197">
        <f>'Analítico Cx.'!I41</f>
        <v>0</v>
      </c>
      <c r="J39" s="197">
        <f>'Analítico Cx.'!J41</f>
        <v>0</v>
      </c>
      <c r="K39" s="197">
        <f>'Analítico Cx.'!K41</f>
        <v>0</v>
      </c>
      <c r="L39" s="197">
        <f>'Analítico Cx.'!L41</f>
        <v>0</v>
      </c>
      <c r="M39" s="197">
        <f>'Analítico Cx.'!M41</f>
        <v>0</v>
      </c>
      <c r="N39" s="197">
        <f>'Analítico Cx.'!N41</f>
        <v>0</v>
      </c>
      <c r="O39" s="197">
        <f t="shared" si="5"/>
        <v>0</v>
      </c>
    </row>
    <row r="40" spans="1:26" ht="24" x14ac:dyDescent="0.2">
      <c r="A40" s="201" t="s">
        <v>131</v>
      </c>
      <c r="B40" s="202" t="s">
        <v>132</v>
      </c>
      <c r="C40" s="197">
        <f>'Analítico Cx.'!C42</f>
        <v>28659.26</v>
      </c>
      <c r="D40" s="197">
        <f>'Analítico Cx.'!D42</f>
        <v>0</v>
      </c>
      <c r="E40" s="197">
        <f>'Analítico Cx.'!E42</f>
        <v>0</v>
      </c>
      <c r="F40" s="197">
        <f>'Analítico Cx.'!F42</f>
        <v>0</v>
      </c>
      <c r="G40" s="197">
        <f>'Analítico Cx.'!G42</f>
        <v>0</v>
      </c>
      <c r="H40" s="197">
        <f>'Analítico Cx.'!H42</f>
        <v>0</v>
      </c>
      <c r="I40" s="197">
        <f>'Analítico Cx.'!I42</f>
        <v>0</v>
      </c>
      <c r="J40" s="197">
        <f>'Analítico Cx.'!J42</f>
        <v>0</v>
      </c>
      <c r="K40" s="197">
        <f>'Analítico Cx.'!K42</f>
        <v>0</v>
      </c>
      <c r="L40" s="197">
        <f>'Analítico Cx.'!L42</f>
        <v>0</v>
      </c>
      <c r="M40" s="197">
        <f>'Analítico Cx.'!M42</f>
        <v>0</v>
      </c>
      <c r="N40" s="197">
        <f>'Analítico Cx.'!N42</f>
        <v>0</v>
      </c>
      <c r="O40" s="197">
        <f t="shared" si="5"/>
        <v>28659.26</v>
      </c>
    </row>
    <row r="41" spans="1:26" ht="24.75" customHeight="1" x14ac:dyDescent="0.2">
      <c r="A41" s="203" t="s">
        <v>330</v>
      </c>
      <c r="B41" s="204"/>
      <c r="C41" s="205">
        <f t="shared" ref="C41:N41" si="6">SUBTOTAL(109,C33:C40)</f>
        <v>76613.38</v>
      </c>
      <c r="D41" s="205">
        <f t="shared" si="6"/>
        <v>38333.4</v>
      </c>
      <c r="E41" s="205">
        <f t="shared" si="6"/>
        <v>38888.18</v>
      </c>
      <c r="F41" s="205">
        <f t="shared" si="6"/>
        <v>0</v>
      </c>
      <c r="G41" s="205">
        <f t="shared" si="6"/>
        <v>0</v>
      </c>
      <c r="H41" s="205">
        <f t="shared" si="6"/>
        <v>0</v>
      </c>
      <c r="I41" s="205">
        <f t="shared" si="6"/>
        <v>0</v>
      </c>
      <c r="J41" s="205">
        <f t="shared" si="6"/>
        <v>0</v>
      </c>
      <c r="K41" s="205">
        <f t="shared" si="6"/>
        <v>0</v>
      </c>
      <c r="L41" s="205">
        <f t="shared" si="6"/>
        <v>0</v>
      </c>
      <c r="M41" s="205">
        <f t="shared" si="6"/>
        <v>0</v>
      </c>
      <c r="N41" s="205">
        <f t="shared" si="6"/>
        <v>0</v>
      </c>
      <c r="O41" s="205">
        <f t="shared" si="5"/>
        <v>153834.96</v>
      </c>
    </row>
    <row r="42" spans="1:26" ht="24.75" customHeight="1" x14ac:dyDescent="0.2">
      <c r="A42" s="212"/>
      <c r="B42" s="213"/>
      <c r="C42" s="214"/>
      <c r="D42" s="214"/>
      <c r="E42" s="214"/>
      <c r="F42" s="214"/>
      <c r="G42" s="214"/>
      <c r="H42" s="214"/>
      <c r="I42" s="214"/>
      <c r="J42" s="214"/>
      <c r="K42" s="214"/>
      <c r="L42" s="214"/>
      <c r="M42" s="214"/>
      <c r="N42" s="214"/>
      <c r="O42" s="214"/>
    </row>
    <row r="43" spans="1:26" ht="24.75" customHeight="1" x14ac:dyDescent="0.2">
      <c r="A43" s="346" t="s">
        <v>331</v>
      </c>
      <c r="B43" s="327"/>
      <c r="C43" s="193">
        <f t="shared" ref="C43:N43" si="7">C8+C19-C41-C30</f>
        <v>-19604.832624999995</v>
      </c>
      <c r="D43" s="193">
        <f t="shared" si="7"/>
        <v>-929.68524999998772</v>
      </c>
      <c r="E43" s="193">
        <f t="shared" si="7"/>
        <v>17190.682125000021</v>
      </c>
      <c r="F43" s="193">
        <f t="shared" si="7"/>
        <v>17190.682125000021</v>
      </c>
      <c r="G43" s="193">
        <f t="shared" si="7"/>
        <v>17190.682125000021</v>
      </c>
      <c r="H43" s="193">
        <f t="shared" si="7"/>
        <v>17190.682125000021</v>
      </c>
      <c r="I43" s="193">
        <f t="shared" si="7"/>
        <v>17190.682125000021</v>
      </c>
      <c r="J43" s="193">
        <f t="shared" si="7"/>
        <v>17190.682125000021</v>
      </c>
      <c r="K43" s="193">
        <f t="shared" si="7"/>
        <v>17190.682125000021</v>
      </c>
      <c r="L43" s="193">
        <f t="shared" si="7"/>
        <v>17190.682125000021</v>
      </c>
      <c r="M43" s="193">
        <f t="shared" si="7"/>
        <v>17190.682125000021</v>
      </c>
      <c r="N43" s="193">
        <f t="shared" si="7"/>
        <v>17190.682125000021</v>
      </c>
      <c r="O43" s="215"/>
    </row>
    <row r="44" spans="1:26" ht="12.75" customHeight="1" x14ac:dyDescent="0.2">
      <c r="A44" s="15"/>
      <c r="B44" s="45"/>
      <c r="C44" s="45"/>
      <c r="D44" s="45"/>
      <c r="E44" s="45"/>
      <c r="F44" s="45"/>
      <c r="G44" s="45"/>
      <c r="H44" s="45"/>
      <c r="I44" s="45"/>
      <c r="J44" s="45"/>
      <c r="K44" s="45"/>
      <c r="L44" s="45"/>
      <c r="M44" s="45"/>
      <c r="N44" s="45"/>
      <c r="O44" s="49"/>
    </row>
    <row r="45" spans="1:26" ht="101.25" customHeight="1" x14ac:dyDescent="0.2">
      <c r="A45" s="315" t="s">
        <v>332</v>
      </c>
      <c r="B45" s="313"/>
      <c r="C45" s="313"/>
      <c r="D45" s="313"/>
      <c r="E45" s="313"/>
      <c r="F45" s="313"/>
      <c r="G45" s="313"/>
      <c r="H45" s="313"/>
      <c r="I45" s="313"/>
      <c r="J45" s="313"/>
      <c r="K45" s="313"/>
      <c r="L45" s="313"/>
      <c r="M45" s="313"/>
      <c r="N45" s="313"/>
      <c r="O45" s="314"/>
    </row>
  </sheetData>
  <mergeCells count="8">
    <mergeCell ref="A32:B32"/>
    <mergeCell ref="A43:B43"/>
    <mergeCell ref="A45:O45"/>
    <mergeCell ref="A1:O1"/>
    <mergeCell ref="A2:O2"/>
    <mergeCell ref="A3:O3"/>
    <mergeCell ref="O4:O7"/>
    <mergeCell ref="A21:B21"/>
  </mergeCells>
  <pageMargins left="0.19685039370078741" right="0.19685039370078741" top="0.59055118110236227" bottom="0.59055118110236227" header="0" footer="0"/>
  <pageSetup paperSize="9" scale="59" pageOrder="overThenDown"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494429"/>
    <pageSetUpPr fitToPage="1"/>
  </sheetPr>
  <dimension ref="A1:Z1007"/>
  <sheetViews>
    <sheetView showGridLines="0" workbookViewId="0">
      <pane ySplit="4" topLeftCell="A5" activePane="bottomLeft" state="frozen"/>
      <selection pane="bottomLeft" sqref="A1:F266"/>
    </sheetView>
  </sheetViews>
  <sheetFormatPr defaultColWidth="12.5703125" defaultRowHeight="15" customHeight="1" x14ac:dyDescent="0.2"/>
  <cols>
    <col min="1" max="1" width="4" customWidth="1"/>
    <col min="2" max="2" width="7.7109375" customWidth="1"/>
    <col min="3" max="3" width="33.42578125" customWidth="1"/>
    <col min="4" max="4" width="45.5703125" customWidth="1"/>
    <col min="5" max="5" width="31.28515625" customWidth="1"/>
    <col min="6" max="6" width="12.85546875" bestFit="1" customWidth="1"/>
    <col min="7" max="8" width="9.140625" customWidth="1"/>
    <col min="9" max="10" width="9.140625" hidden="1" customWidth="1"/>
    <col min="11" max="26" width="8.5703125" customWidth="1"/>
  </cols>
  <sheetData>
    <row r="1" spans="1:26" ht="44.25" customHeight="1" x14ac:dyDescent="0.25">
      <c r="A1" s="330" t="str">
        <f>Capa!A1</f>
        <v>Termo de Parceria nº 052/2023 celebrado entre o Secretaria de Estado de Desenvolvimento Social e a Federação de Esportes Estudantis de Minas Gerais com interveniência da Secretaria de Estado de Educação</v>
      </c>
      <c r="B1" s="313"/>
      <c r="C1" s="313"/>
      <c r="D1" s="313"/>
      <c r="E1" s="313"/>
      <c r="F1" s="314"/>
      <c r="G1" s="2"/>
      <c r="H1" s="2"/>
      <c r="I1" s="9"/>
      <c r="J1" s="9"/>
    </row>
    <row r="2" spans="1:26" ht="22.5" customHeight="1" x14ac:dyDescent="0.25">
      <c r="A2" s="330" t="str">
        <f>Capa!A5</f>
        <v>Relatório Financeiro 2024</v>
      </c>
      <c r="B2" s="313"/>
      <c r="C2" s="313"/>
      <c r="D2" s="313"/>
      <c r="E2" s="313"/>
      <c r="F2" s="314"/>
      <c r="G2" s="2"/>
      <c r="H2" s="2"/>
      <c r="I2" s="9"/>
      <c r="J2" s="9"/>
    </row>
    <row r="3" spans="1:26" ht="22.5" customHeight="1" x14ac:dyDescent="0.25">
      <c r="A3" s="351" t="s">
        <v>333</v>
      </c>
      <c r="B3" s="340"/>
      <c r="C3" s="340"/>
      <c r="D3" s="340"/>
      <c r="E3" s="340"/>
      <c r="F3" s="341"/>
      <c r="G3" s="2"/>
      <c r="H3" s="2"/>
      <c r="I3" s="216"/>
      <c r="J3" s="216"/>
    </row>
    <row r="4" spans="1:26" ht="24.75" customHeight="1" x14ac:dyDescent="0.2">
      <c r="A4" s="217" t="s">
        <v>334</v>
      </c>
      <c r="B4" s="218" t="s">
        <v>335</v>
      </c>
      <c r="C4" s="218" t="s">
        <v>336</v>
      </c>
      <c r="D4" s="218" t="s">
        <v>337</v>
      </c>
      <c r="E4" s="219" t="s">
        <v>338</v>
      </c>
      <c r="F4" s="220" t="s">
        <v>339</v>
      </c>
      <c r="G4" s="2"/>
      <c r="H4" s="2"/>
      <c r="I4" s="221" t="s">
        <v>336</v>
      </c>
      <c r="J4" s="222" t="s">
        <v>340</v>
      </c>
    </row>
    <row r="5" spans="1:26" ht="12.75" customHeight="1" x14ac:dyDescent="0.2">
      <c r="A5" s="223">
        <v>1</v>
      </c>
      <c r="B5" s="224"/>
      <c r="C5" s="225"/>
      <c r="D5" s="225"/>
      <c r="E5" s="226"/>
      <c r="F5" s="227"/>
      <c r="G5" s="2"/>
      <c r="H5" s="2"/>
      <c r="I5" s="228" t="str">
        <f t="shared" ref="I5:I10" si="0">SUBSTITUTE(C5," ","_")</f>
        <v/>
      </c>
      <c r="J5" s="229" t="str">
        <f>IF(B5="","",IF(Diário!$P$1="","",IF(YEAR(B5)=Diário!$P$1,MONTH(B5)-Diário!$O$1+1,(YEAR(B5)-Diário!$P$1)*12-Diário!$O$1+1+MONTH(B5))))</f>
        <v/>
      </c>
    </row>
    <row r="6" spans="1:26" ht="13.5" customHeight="1" x14ac:dyDescent="0.2">
      <c r="A6" s="223">
        <v>2</v>
      </c>
      <c r="B6" s="224"/>
      <c r="C6" s="225"/>
      <c r="D6" s="225"/>
      <c r="E6" s="226"/>
      <c r="F6" s="227"/>
      <c r="G6" s="2"/>
      <c r="H6" s="2"/>
      <c r="I6" s="228" t="str">
        <f t="shared" si="0"/>
        <v/>
      </c>
      <c r="J6" s="229" t="str">
        <f>IF(B6="","",IF(Diário!$P$1="","",IF(YEAR(B6)=Diário!$P$1,MONTH(B6)-Diário!$O$1+1,(YEAR(B6)-Diário!$P$1)*12-Diário!$O$1+1+MONTH(B6))))</f>
        <v/>
      </c>
    </row>
    <row r="7" spans="1:26" ht="13.5" customHeight="1" x14ac:dyDescent="0.2">
      <c r="A7" s="223">
        <v>3</v>
      </c>
      <c r="B7" s="224"/>
      <c r="C7" s="225"/>
      <c r="D7" s="225"/>
      <c r="E7" s="226"/>
      <c r="F7" s="227"/>
      <c r="G7" s="2"/>
      <c r="H7" s="2"/>
      <c r="I7" s="228" t="str">
        <f t="shared" si="0"/>
        <v/>
      </c>
      <c r="J7" s="229" t="str">
        <f>IF(B7="","",IF(Diário!$P$1="","",IF(YEAR(B7)=Diário!$P$1,MONTH(B7)-Diário!$O$1+1,(YEAR(B7)-Diário!$P$1)*12-Diário!$O$1+1+MONTH(B7))))</f>
        <v/>
      </c>
    </row>
    <row r="8" spans="1:26" ht="13.5" hidden="1" customHeight="1" x14ac:dyDescent="0.2">
      <c r="A8" s="223">
        <v>4</v>
      </c>
      <c r="B8" s="224"/>
      <c r="C8" s="225"/>
      <c r="D8" s="225"/>
      <c r="E8" s="226"/>
      <c r="F8" s="227"/>
      <c r="G8" s="2"/>
      <c r="H8" s="2"/>
      <c r="I8" s="228" t="str">
        <f t="shared" si="0"/>
        <v/>
      </c>
      <c r="J8" s="229" t="str">
        <f>IF(B8="","",IF(Diário!$P$1="","",IF(YEAR(B8)=Diário!$P$1,MONTH(B8)-Diário!$O$1+1,(YEAR(B8)-Diário!$P$1)*12-Diário!$O$1+1+MONTH(B8))))</f>
        <v/>
      </c>
    </row>
    <row r="9" spans="1:26" ht="13.5" hidden="1" customHeight="1" x14ac:dyDescent="0.2">
      <c r="A9" s="223">
        <v>5</v>
      </c>
      <c r="B9" s="224"/>
      <c r="C9" s="225"/>
      <c r="D9" s="225"/>
      <c r="E9" s="226"/>
      <c r="F9" s="227"/>
      <c r="G9" s="2"/>
      <c r="H9" s="2"/>
      <c r="I9" s="228" t="str">
        <f t="shared" si="0"/>
        <v/>
      </c>
      <c r="J9" s="229" t="str">
        <f>IF(B9="","",IF(Diário!$P$1="","",IF(YEAR(B9)=Diário!$P$1,MONTH(B9)-Diário!$O$1+1,(YEAR(B9)-Diário!$P$1)*12-Diário!$O$1+1+MONTH(B9))))</f>
        <v/>
      </c>
    </row>
    <row r="10" spans="1:26" ht="13.5" hidden="1" customHeight="1" x14ac:dyDescent="0.2">
      <c r="A10" s="223">
        <v>6</v>
      </c>
      <c r="B10" s="224"/>
      <c r="C10" s="225"/>
      <c r="D10" s="225"/>
      <c r="E10" s="226"/>
      <c r="F10" s="227"/>
      <c r="G10" s="2"/>
      <c r="H10" s="2"/>
      <c r="I10" s="228" t="str">
        <f t="shared" si="0"/>
        <v/>
      </c>
      <c r="J10" s="229" t="str">
        <f>IF(B10="","",IF(Diário!$P$1="","",IF(YEAR(B10)=Diário!$P$1,MONTH(B10)-Diário!$O$1+1,(YEAR(B10)-Diário!$P$1)*12-Diário!$O$1+1+MONTH(B10))))</f>
        <v/>
      </c>
    </row>
    <row r="11" spans="1:26" ht="13.5" hidden="1" customHeight="1" x14ac:dyDescent="0.2">
      <c r="A11" s="223">
        <v>7</v>
      </c>
      <c r="B11" s="224"/>
      <c r="C11" s="225"/>
      <c r="D11" s="202"/>
      <c r="E11" s="226"/>
      <c r="F11" s="227"/>
      <c r="G11" s="2"/>
      <c r="H11" s="2"/>
      <c r="I11" s="228"/>
      <c r="J11" s="229"/>
    </row>
    <row r="12" spans="1:26" ht="13.5" hidden="1" customHeight="1" x14ac:dyDescent="0.2">
      <c r="A12" s="223">
        <v>8</v>
      </c>
      <c r="B12" s="224"/>
      <c r="C12" s="225"/>
      <c r="D12" s="202"/>
      <c r="E12" s="226"/>
      <c r="F12" s="227"/>
      <c r="G12" s="2"/>
      <c r="H12" s="2"/>
      <c r="I12" s="228"/>
      <c r="J12" s="229"/>
    </row>
    <row r="13" spans="1:26" ht="13.5" hidden="1" customHeight="1" x14ac:dyDescent="0.2">
      <c r="A13" s="223">
        <v>9</v>
      </c>
      <c r="B13" s="224"/>
      <c r="C13" s="225"/>
      <c r="D13" s="202"/>
      <c r="E13" s="226"/>
      <c r="F13" s="227"/>
      <c r="G13" s="2"/>
      <c r="H13" s="2"/>
      <c r="I13" s="228"/>
      <c r="J13" s="229"/>
    </row>
    <row r="14" spans="1:26" ht="13.5" hidden="1" customHeight="1" x14ac:dyDescent="0.2">
      <c r="A14" s="223">
        <v>10</v>
      </c>
      <c r="B14" s="224"/>
      <c r="C14" s="225"/>
      <c r="D14" s="202"/>
      <c r="E14" s="226"/>
      <c r="F14" s="227"/>
      <c r="G14" s="2"/>
      <c r="H14" s="2"/>
      <c r="I14" s="228"/>
      <c r="J14" s="229"/>
    </row>
    <row r="15" spans="1:26" ht="13.5" hidden="1" customHeight="1" x14ac:dyDescent="0.2">
      <c r="A15" s="223">
        <v>11</v>
      </c>
      <c r="B15" s="224"/>
      <c r="C15" s="225"/>
      <c r="D15" s="202"/>
      <c r="E15" s="226"/>
      <c r="F15" s="227"/>
      <c r="G15" s="2"/>
      <c r="H15" s="2"/>
      <c r="I15" s="228"/>
      <c r="J15" s="229"/>
    </row>
    <row r="16" spans="1:26" ht="13.5" hidden="1" customHeight="1" x14ac:dyDescent="0.2">
      <c r="A16" s="223">
        <v>12</v>
      </c>
      <c r="B16" s="224"/>
      <c r="C16" s="225"/>
      <c r="D16" s="202"/>
      <c r="E16" s="226"/>
      <c r="F16" s="227"/>
      <c r="G16" s="2"/>
      <c r="H16" s="2"/>
      <c r="I16" s="228"/>
      <c r="J16" s="229"/>
    </row>
    <row r="17" spans="1:26" ht="13.5" hidden="1" customHeight="1" x14ac:dyDescent="0.2">
      <c r="A17" s="223">
        <v>13</v>
      </c>
      <c r="B17" s="224"/>
      <c r="C17" s="225"/>
      <c r="D17" s="202"/>
      <c r="E17" s="226"/>
      <c r="F17" s="227"/>
      <c r="G17" s="2"/>
      <c r="H17" s="2"/>
      <c r="I17" s="228"/>
      <c r="J17" s="229"/>
    </row>
    <row r="18" spans="1:26" ht="13.5" hidden="1" customHeight="1" x14ac:dyDescent="0.2">
      <c r="A18" s="223">
        <v>14</v>
      </c>
      <c r="B18" s="224"/>
      <c r="C18" s="225"/>
      <c r="D18" s="225"/>
      <c r="E18" s="226"/>
      <c r="F18" s="227"/>
      <c r="G18" s="2"/>
      <c r="H18" s="2"/>
      <c r="I18" s="228" t="str">
        <f t="shared" ref="I18:I261" si="1">SUBSTITUTE(C18," ","_")</f>
        <v/>
      </c>
      <c r="J18" s="229" t="str">
        <f>IF(B18="","",IF(Diário!$P$1="","",IF(YEAR(B18)=Diário!$P$1,MONTH(B18)-Diário!$O$1+1,(YEAR(B18)-Diário!$P$1)*12-Diário!$O$1+1+MONTH(B18))))</f>
        <v/>
      </c>
    </row>
    <row r="19" spans="1:26" ht="13.5" hidden="1" customHeight="1" x14ac:dyDescent="0.2">
      <c r="A19" s="223">
        <v>8</v>
      </c>
      <c r="B19" s="224"/>
      <c r="C19" s="225"/>
      <c r="D19" s="225"/>
      <c r="E19" s="226"/>
      <c r="F19" s="227"/>
      <c r="G19" s="2"/>
      <c r="H19" s="2"/>
      <c r="I19" s="228" t="str">
        <f t="shared" si="1"/>
        <v/>
      </c>
      <c r="J19" s="229" t="str">
        <f>IF(B19="","",IF(Diário!$P$1="","",IF(YEAR(B19)=Diário!$P$1,MONTH(B19)-Diário!$O$1+1,(YEAR(B19)-Diário!$P$1)*12-Diário!$O$1+1+MONTH(B19))))</f>
        <v/>
      </c>
    </row>
    <row r="20" spans="1:26" ht="13.5" hidden="1" customHeight="1" x14ac:dyDescent="0.2">
      <c r="A20" s="223">
        <v>9</v>
      </c>
      <c r="B20" s="224"/>
      <c r="C20" s="225"/>
      <c r="D20" s="225"/>
      <c r="E20" s="226"/>
      <c r="F20" s="227"/>
      <c r="G20" s="2"/>
      <c r="H20" s="2"/>
      <c r="I20" s="228" t="str">
        <f t="shared" si="1"/>
        <v/>
      </c>
      <c r="J20" s="229" t="str">
        <f>IF(B20="","",IF(Diário!$P$1="","",IF(YEAR(B20)=Diário!$P$1,MONTH(B20)-Diário!$O$1+1,(YEAR(B20)-Diário!$P$1)*12-Diário!$O$1+1+MONTH(B20))))</f>
        <v/>
      </c>
    </row>
    <row r="21" spans="1:26" ht="13.5" hidden="1" customHeight="1" x14ac:dyDescent="0.2">
      <c r="A21" s="223">
        <v>10</v>
      </c>
      <c r="B21" s="224"/>
      <c r="C21" s="225"/>
      <c r="D21" s="225"/>
      <c r="E21" s="226"/>
      <c r="F21" s="227"/>
      <c r="G21" s="2"/>
      <c r="H21" s="2"/>
      <c r="I21" s="228" t="str">
        <f t="shared" si="1"/>
        <v/>
      </c>
      <c r="J21" s="229" t="str">
        <f>IF(B21="","",IF(Diário!$P$1="","",IF(YEAR(B21)=Diário!$P$1,MONTH(B21)-Diário!$O$1+1,(YEAR(B21)-Diário!$P$1)*12-Diário!$O$1+1+MONTH(B21))))</f>
        <v/>
      </c>
    </row>
    <row r="22" spans="1:26" ht="13.5" hidden="1" customHeight="1" x14ac:dyDescent="0.2">
      <c r="A22" s="223">
        <v>11</v>
      </c>
      <c r="B22" s="224"/>
      <c r="C22" s="225"/>
      <c r="D22" s="225"/>
      <c r="E22" s="226"/>
      <c r="F22" s="227"/>
      <c r="G22" s="2"/>
      <c r="H22" s="2"/>
      <c r="I22" s="228" t="str">
        <f t="shared" si="1"/>
        <v/>
      </c>
      <c r="J22" s="229" t="str">
        <f>IF(B22="","",IF(Diário!$P$1="","",IF(YEAR(B22)=Diário!$P$1,MONTH(B22)-Diário!$O$1+1,(YEAR(B22)-Diário!$P$1)*12-Diário!$O$1+1+MONTH(B22))))</f>
        <v/>
      </c>
    </row>
    <row r="23" spans="1:26" ht="13.5" hidden="1" customHeight="1" x14ac:dyDescent="0.2">
      <c r="A23" s="223">
        <v>12</v>
      </c>
      <c r="B23" s="224"/>
      <c r="C23" s="225"/>
      <c r="D23" s="225"/>
      <c r="E23" s="226"/>
      <c r="F23" s="227"/>
      <c r="G23" s="2"/>
      <c r="H23" s="2"/>
      <c r="I23" s="228" t="str">
        <f t="shared" si="1"/>
        <v/>
      </c>
      <c r="J23" s="229" t="str">
        <f>IF(B23="","",IF(Diário!$P$1="","",IF(YEAR(B23)=Diário!$P$1,MONTH(B23)-Diário!$O$1+1,(YEAR(B23)-Diário!$P$1)*12-Diário!$O$1+1+MONTH(B23))))</f>
        <v/>
      </c>
    </row>
    <row r="24" spans="1:26" ht="13.5" hidden="1" customHeight="1" x14ac:dyDescent="0.2">
      <c r="A24" s="223">
        <v>13</v>
      </c>
      <c r="B24" s="224"/>
      <c r="C24" s="225"/>
      <c r="D24" s="225"/>
      <c r="E24" s="226"/>
      <c r="F24" s="227"/>
      <c r="G24" s="2"/>
      <c r="H24" s="2"/>
      <c r="I24" s="228" t="str">
        <f t="shared" si="1"/>
        <v/>
      </c>
      <c r="J24" s="229" t="str">
        <f>IF(B24="","",IF(Diário!$P$1="","",IF(YEAR(B24)=Diário!$P$1,MONTH(B24)-Diário!$O$1+1,(YEAR(B24)-Diário!$P$1)*12-Diário!$O$1+1+MONTH(B24))))</f>
        <v/>
      </c>
    </row>
    <row r="25" spans="1:26" ht="13.5" hidden="1" customHeight="1" x14ac:dyDescent="0.2">
      <c r="A25" s="223">
        <v>14</v>
      </c>
      <c r="B25" s="224"/>
      <c r="C25" s="225"/>
      <c r="D25" s="225"/>
      <c r="E25" s="226"/>
      <c r="F25" s="227"/>
      <c r="G25" s="2"/>
      <c r="H25" s="2"/>
      <c r="I25" s="228" t="str">
        <f t="shared" si="1"/>
        <v/>
      </c>
      <c r="J25" s="229" t="str">
        <f>IF(B25="","",IF(Diário!$P$1="","",IF(YEAR(B25)=Diário!$P$1,MONTH(B25)-Diário!$O$1+1,(YEAR(B25)-Diário!$P$1)*12-Diário!$O$1+1+MONTH(B25))))</f>
        <v/>
      </c>
    </row>
    <row r="26" spans="1:26" ht="13.5" hidden="1" customHeight="1" x14ac:dyDescent="0.2">
      <c r="A26" s="223">
        <v>15</v>
      </c>
      <c r="B26" s="224"/>
      <c r="C26" s="225"/>
      <c r="D26" s="225"/>
      <c r="E26" s="226"/>
      <c r="F26" s="227"/>
      <c r="G26" s="2"/>
      <c r="H26" s="2"/>
      <c r="I26" s="228" t="str">
        <f t="shared" si="1"/>
        <v/>
      </c>
      <c r="J26" s="229" t="str">
        <f>IF(B26="","",IF(Diário!$P$1="","",IF(YEAR(B26)=Diário!$P$1,MONTH(B26)-Diário!$O$1+1,(YEAR(B26)-Diário!$P$1)*12-Diário!$O$1+1+MONTH(B26))))</f>
        <v/>
      </c>
    </row>
    <row r="27" spans="1:26" ht="13.5" hidden="1" customHeight="1" x14ac:dyDescent="0.2">
      <c r="A27" s="223">
        <v>16</v>
      </c>
      <c r="B27" s="224"/>
      <c r="C27" s="225"/>
      <c r="D27" s="225"/>
      <c r="E27" s="226"/>
      <c r="F27" s="227"/>
      <c r="G27" s="2"/>
      <c r="H27" s="2"/>
      <c r="I27" s="228" t="str">
        <f t="shared" si="1"/>
        <v/>
      </c>
      <c r="J27" s="229" t="str">
        <f>IF(B27="","",IF(Diário!$P$1="","",IF(YEAR(B27)=Diário!$P$1,MONTH(B27)-Diário!$O$1+1,(YEAR(B27)-Diário!$P$1)*12-Diário!$O$1+1+MONTH(B27))))</f>
        <v/>
      </c>
    </row>
    <row r="28" spans="1:26" ht="13.5" hidden="1" customHeight="1" x14ac:dyDescent="0.2">
      <c r="A28" s="223">
        <v>17</v>
      </c>
      <c r="B28" s="230"/>
      <c r="C28" s="225"/>
      <c r="D28" s="225"/>
      <c r="E28" s="226"/>
      <c r="F28" s="227"/>
      <c r="G28" s="2"/>
      <c r="H28" s="2"/>
      <c r="I28" s="228" t="str">
        <f t="shared" si="1"/>
        <v/>
      </c>
      <c r="J28" s="229" t="str">
        <f>IF(B28="","",IF(Diário!$P$1="","",IF(YEAR(B28)=Diário!$P$1,MONTH(B28)-Diário!$O$1+1,(YEAR(B28)-Diário!$P$1)*12-Diário!$O$1+1+MONTH(B28))))</f>
        <v/>
      </c>
    </row>
    <row r="29" spans="1:26" ht="13.5" hidden="1" customHeight="1" x14ac:dyDescent="0.2">
      <c r="A29" s="223">
        <v>18</v>
      </c>
      <c r="B29" s="230"/>
      <c r="C29" s="225"/>
      <c r="D29" s="225"/>
      <c r="E29" s="226"/>
      <c r="F29" s="227"/>
      <c r="G29" s="2"/>
      <c r="H29" s="2"/>
      <c r="I29" s="228" t="str">
        <f t="shared" si="1"/>
        <v/>
      </c>
      <c r="J29" s="229" t="str">
        <f>IF(B29="","",IF(Diário!$P$1="","",IF(YEAR(B29)=Diário!$P$1,MONTH(B29)-Diário!$O$1+1,(YEAR(B29)-Diário!$P$1)*12-Diário!$O$1+1+MONTH(B29))))</f>
        <v/>
      </c>
    </row>
    <row r="30" spans="1:26" ht="13.5" hidden="1" customHeight="1" x14ac:dyDescent="0.2">
      <c r="A30" s="223">
        <v>19</v>
      </c>
      <c r="B30" s="230"/>
      <c r="C30" s="225"/>
      <c r="D30" s="225"/>
      <c r="E30" s="226"/>
      <c r="F30" s="227"/>
      <c r="G30" s="2"/>
      <c r="H30" s="2"/>
      <c r="I30" s="228" t="str">
        <f t="shared" si="1"/>
        <v/>
      </c>
      <c r="J30" s="229" t="str">
        <f>IF(B30="","",IF(Diário!$P$1="","",IF(YEAR(B30)=Diário!$P$1,MONTH(B30)-Diário!$O$1+1,(YEAR(B30)-Diário!$P$1)*12-Diário!$O$1+1+MONTH(B30))))</f>
        <v/>
      </c>
    </row>
    <row r="31" spans="1:26" ht="13.5" hidden="1" customHeight="1" x14ac:dyDescent="0.2">
      <c r="A31" s="223">
        <v>20</v>
      </c>
      <c r="B31" s="230"/>
      <c r="C31" s="225"/>
      <c r="D31" s="225"/>
      <c r="E31" s="226"/>
      <c r="F31" s="227"/>
      <c r="G31" s="2"/>
      <c r="H31" s="2"/>
      <c r="I31" s="228" t="str">
        <f t="shared" si="1"/>
        <v/>
      </c>
      <c r="J31" s="229" t="str">
        <f>IF(B31="","",IF(Diário!$P$1="","",IF(YEAR(B31)=Diário!$P$1,MONTH(B31)-Diário!$O$1+1,(YEAR(B31)-Diário!$P$1)*12-Diário!$O$1+1+MONTH(B31))))</f>
        <v/>
      </c>
    </row>
    <row r="32" spans="1:26" ht="13.5" hidden="1" customHeight="1" x14ac:dyDescent="0.2">
      <c r="A32" s="223">
        <v>21</v>
      </c>
      <c r="B32" s="230"/>
      <c r="C32" s="225"/>
      <c r="D32" s="225"/>
      <c r="E32" s="226"/>
      <c r="F32" s="227"/>
      <c r="G32" s="2"/>
      <c r="H32" s="2"/>
      <c r="I32" s="228" t="str">
        <f t="shared" si="1"/>
        <v/>
      </c>
      <c r="J32" s="229" t="str">
        <f>IF(B32="","",IF(Diário!$P$1="","",IF(YEAR(B32)=Diário!$P$1,MONTH(B32)-Diário!$O$1+1,(YEAR(B32)-Diário!$P$1)*12-Diário!$O$1+1+MONTH(B32))))</f>
        <v/>
      </c>
    </row>
    <row r="33" spans="1:26" ht="13.5" hidden="1" customHeight="1" x14ac:dyDescent="0.2">
      <c r="A33" s="223">
        <v>22</v>
      </c>
      <c r="B33" s="230"/>
      <c r="C33" s="225"/>
      <c r="D33" s="225"/>
      <c r="E33" s="226"/>
      <c r="F33" s="227"/>
      <c r="G33" s="2"/>
      <c r="H33" s="2"/>
      <c r="I33" s="228" t="str">
        <f t="shared" si="1"/>
        <v/>
      </c>
      <c r="J33" s="229" t="str">
        <f>IF(B33="","",IF(Diário!$P$1="","",IF(YEAR(B33)=Diário!$P$1,MONTH(B33)-Diário!$O$1+1,(YEAR(B33)-Diário!$P$1)*12-Diário!$O$1+1+MONTH(B33))))</f>
        <v/>
      </c>
    </row>
    <row r="34" spans="1:26" ht="13.5" hidden="1" customHeight="1" x14ac:dyDescent="0.2">
      <c r="A34" s="223">
        <v>23</v>
      </c>
      <c r="B34" s="230"/>
      <c r="C34" s="225"/>
      <c r="D34" s="225"/>
      <c r="E34" s="226"/>
      <c r="F34" s="227"/>
      <c r="G34" s="2"/>
      <c r="H34" s="2"/>
      <c r="I34" s="228" t="str">
        <f t="shared" si="1"/>
        <v/>
      </c>
      <c r="J34" s="229" t="str">
        <f>IF(B34="","",IF(Diário!$P$1="","",IF(YEAR(B34)=Diário!$P$1,MONTH(B34)-Diário!$O$1+1,(YEAR(B34)-Diário!$P$1)*12-Diário!$O$1+1+MONTH(B34))))</f>
        <v/>
      </c>
    </row>
    <row r="35" spans="1:26" ht="13.5" hidden="1" customHeight="1" x14ac:dyDescent="0.2">
      <c r="A35" s="223">
        <v>24</v>
      </c>
      <c r="B35" s="230"/>
      <c r="C35" s="225"/>
      <c r="D35" s="225"/>
      <c r="E35" s="226"/>
      <c r="F35" s="227"/>
      <c r="G35" s="2"/>
      <c r="H35" s="2"/>
      <c r="I35" s="228" t="str">
        <f t="shared" si="1"/>
        <v/>
      </c>
      <c r="J35" s="229" t="str">
        <f>IF(B35="","",IF(Diário!$P$1="","",IF(YEAR(B35)=Diário!$P$1,MONTH(B35)-Diário!$O$1+1,(YEAR(B35)-Diário!$P$1)*12-Diário!$O$1+1+MONTH(B35))))</f>
        <v/>
      </c>
    </row>
    <row r="36" spans="1:26" ht="13.5" hidden="1" customHeight="1" x14ac:dyDescent="0.2">
      <c r="A36" s="223">
        <v>25</v>
      </c>
      <c r="B36" s="230"/>
      <c r="C36" s="225"/>
      <c r="D36" s="225"/>
      <c r="E36" s="226"/>
      <c r="F36" s="227"/>
      <c r="G36" s="2"/>
      <c r="H36" s="2"/>
      <c r="I36" s="228" t="str">
        <f t="shared" si="1"/>
        <v/>
      </c>
      <c r="J36" s="229" t="str">
        <f>IF(B36="","",IF(Diário!$P$1="","",IF(YEAR(B36)=Diário!$P$1,MONTH(B36)-Diário!$O$1+1,(YEAR(B36)-Diário!$P$1)*12-Diário!$O$1+1+MONTH(B36))))</f>
        <v/>
      </c>
    </row>
    <row r="37" spans="1:26" ht="13.5" hidden="1" customHeight="1" x14ac:dyDescent="0.2">
      <c r="A37" s="223">
        <v>26</v>
      </c>
      <c r="B37" s="230"/>
      <c r="C37" s="225"/>
      <c r="D37" s="225"/>
      <c r="E37" s="226"/>
      <c r="F37" s="227"/>
      <c r="G37" s="2"/>
      <c r="H37" s="2"/>
      <c r="I37" s="228" t="str">
        <f t="shared" si="1"/>
        <v/>
      </c>
      <c r="J37" s="229" t="str">
        <f>IF(B37="","",IF(Diário!$P$1="","",IF(YEAR(B37)=Diário!$P$1,MONTH(B37)-Diário!$O$1+1,(YEAR(B37)-Diário!$P$1)*12-Diário!$O$1+1+MONTH(B37))))</f>
        <v/>
      </c>
    </row>
    <row r="38" spans="1:26" ht="13.5" hidden="1" customHeight="1" x14ac:dyDescent="0.2">
      <c r="A38" s="223">
        <v>27</v>
      </c>
      <c r="B38" s="230"/>
      <c r="C38" s="225"/>
      <c r="D38" s="225"/>
      <c r="E38" s="226"/>
      <c r="F38" s="227"/>
      <c r="G38" s="2"/>
      <c r="H38" s="2"/>
      <c r="I38" s="228" t="str">
        <f t="shared" si="1"/>
        <v/>
      </c>
      <c r="J38" s="229" t="str">
        <f>IF(B38="","",IF(Diário!$P$1="","",IF(YEAR(B38)=Diário!$P$1,MONTH(B38)-Diário!$O$1+1,(YEAR(B38)-Diário!$P$1)*12-Diário!$O$1+1+MONTH(B38))))</f>
        <v/>
      </c>
    </row>
    <row r="39" spans="1:26" ht="13.5" hidden="1" customHeight="1" x14ac:dyDescent="0.2">
      <c r="A39" s="223">
        <v>28</v>
      </c>
      <c r="B39" s="230"/>
      <c r="C39" s="225"/>
      <c r="D39" s="225"/>
      <c r="E39" s="226"/>
      <c r="F39" s="227"/>
      <c r="G39" s="2"/>
      <c r="H39" s="2"/>
      <c r="I39" s="228" t="str">
        <f t="shared" si="1"/>
        <v/>
      </c>
      <c r="J39" s="229" t="str">
        <f>IF(B39="","",IF(Diário!$P$1="","",IF(YEAR(B39)=Diário!$P$1,MONTH(B39)-Diário!$O$1+1,(YEAR(B39)-Diário!$P$1)*12-Diário!$O$1+1+MONTH(B39))))</f>
        <v/>
      </c>
    </row>
    <row r="40" spans="1:26" ht="13.5" hidden="1" customHeight="1" x14ac:dyDescent="0.2">
      <c r="A40" s="223">
        <v>29</v>
      </c>
      <c r="B40" s="230"/>
      <c r="C40" s="225"/>
      <c r="D40" s="225"/>
      <c r="E40" s="226"/>
      <c r="F40" s="227"/>
      <c r="G40" s="2"/>
      <c r="H40" s="2"/>
      <c r="I40" s="228" t="str">
        <f t="shared" si="1"/>
        <v/>
      </c>
      <c r="J40" s="229" t="str">
        <f>IF(B40="","",IF(Diário!$P$1="","",IF(YEAR(B40)=Diário!$P$1,MONTH(B40)-Diário!$O$1+1,(YEAR(B40)-Diário!$P$1)*12-Diário!$O$1+1+MONTH(B40))))</f>
        <v/>
      </c>
    </row>
    <row r="41" spans="1:26" ht="13.5" hidden="1" customHeight="1" x14ac:dyDescent="0.2">
      <c r="A41" s="223">
        <v>30</v>
      </c>
      <c r="B41" s="230"/>
      <c r="C41" s="225"/>
      <c r="D41" s="225"/>
      <c r="E41" s="226"/>
      <c r="F41" s="227"/>
      <c r="G41" s="2"/>
      <c r="H41" s="2"/>
      <c r="I41" s="228" t="str">
        <f t="shared" si="1"/>
        <v/>
      </c>
      <c r="J41" s="229" t="str">
        <f>IF(B41="","",IF(Diário!$P$1="","",IF(YEAR(B41)=Diário!$P$1,MONTH(B41)-Diário!$O$1+1,(YEAR(B41)-Diário!$P$1)*12-Diário!$O$1+1+MONTH(B41))))</f>
        <v/>
      </c>
    </row>
    <row r="42" spans="1:26" ht="13.5" hidden="1" customHeight="1" x14ac:dyDescent="0.2">
      <c r="A42" s="223">
        <v>31</v>
      </c>
      <c r="B42" s="230"/>
      <c r="C42" s="225"/>
      <c r="D42" s="225"/>
      <c r="E42" s="226"/>
      <c r="F42" s="227"/>
      <c r="G42" s="2"/>
      <c r="H42" s="2"/>
      <c r="I42" s="228" t="str">
        <f t="shared" si="1"/>
        <v/>
      </c>
      <c r="J42" s="229" t="str">
        <f>IF(B42="","",IF(Diário!$P$1="","",IF(YEAR(B42)=Diário!$P$1,MONTH(B42)-Diário!$O$1+1,(YEAR(B42)-Diário!$P$1)*12-Diário!$O$1+1+MONTH(B42))))</f>
        <v/>
      </c>
    </row>
    <row r="43" spans="1:26" ht="13.5" hidden="1" customHeight="1" x14ac:dyDescent="0.2">
      <c r="A43" s="223">
        <v>32</v>
      </c>
      <c r="B43" s="230"/>
      <c r="C43" s="225"/>
      <c r="D43" s="225"/>
      <c r="E43" s="226"/>
      <c r="F43" s="227"/>
      <c r="G43" s="2"/>
      <c r="H43" s="2"/>
      <c r="I43" s="228" t="str">
        <f t="shared" si="1"/>
        <v/>
      </c>
      <c r="J43" s="229" t="str">
        <f>IF(B43="","",IF(Diário!$P$1="","",IF(YEAR(B43)=Diário!$P$1,MONTH(B43)-Diário!$O$1+1,(YEAR(B43)-Diário!$P$1)*12-Diário!$O$1+1+MONTH(B43))))</f>
        <v/>
      </c>
    </row>
    <row r="44" spans="1:26" ht="13.5" hidden="1" customHeight="1" x14ac:dyDescent="0.2">
      <c r="A44" s="223">
        <v>33</v>
      </c>
      <c r="B44" s="230"/>
      <c r="C44" s="225"/>
      <c r="D44" s="225"/>
      <c r="E44" s="226"/>
      <c r="F44" s="227"/>
      <c r="G44" s="2"/>
      <c r="H44" s="2"/>
      <c r="I44" s="228" t="str">
        <f t="shared" si="1"/>
        <v/>
      </c>
      <c r="J44" s="229" t="str">
        <f>IF(B44="","",IF(Diário!$P$1="","",IF(YEAR(B44)=Diário!$P$1,MONTH(B44)-Diário!$O$1+1,(YEAR(B44)-Diário!$P$1)*12-Diário!$O$1+1+MONTH(B44))))</f>
        <v/>
      </c>
    </row>
    <row r="45" spans="1:26" ht="13.5" hidden="1" customHeight="1" x14ac:dyDescent="0.2">
      <c r="A45" s="223">
        <v>34</v>
      </c>
      <c r="B45" s="230"/>
      <c r="C45" s="225"/>
      <c r="D45" s="225"/>
      <c r="E45" s="226"/>
      <c r="F45" s="227"/>
      <c r="G45" s="2"/>
      <c r="H45" s="2"/>
      <c r="I45" s="228" t="str">
        <f t="shared" si="1"/>
        <v/>
      </c>
      <c r="J45" s="229" t="str">
        <f>IF(B45="","",IF(Diário!$P$1="","",IF(YEAR(B45)=Diário!$P$1,MONTH(B45)-Diário!$O$1+1,(YEAR(B45)-Diário!$P$1)*12-Diário!$O$1+1+MONTH(B45))))</f>
        <v/>
      </c>
    </row>
    <row r="46" spans="1:26" ht="13.5" hidden="1" customHeight="1" x14ac:dyDescent="0.2">
      <c r="A46" s="223">
        <v>35</v>
      </c>
      <c r="B46" s="230"/>
      <c r="C46" s="225"/>
      <c r="D46" s="225"/>
      <c r="E46" s="226"/>
      <c r="F46" s="227"/>
      <c r="G46" s="2"/>
      <c r="H46" s="2"/>
      <c r="I46" s="228" t="str">
        <f t="shared" si="1"/>
        <v/>
      </c>
      <c r="J46" s="229" t="str">
        <f>IF(B46="","",IF(Diário!$P$1="","",IF(YEAR(B46)=Diário!$P$1,MONTH(B46)-Diário!$O$1+1,(YEAR(B46)-Diário!$P$1)*12-Diário!$O$1+1+MONTH(B46))))</f>
        <v/>
      </c>
    </row>
    <row r="47" spans="1:26" ht="13.5" hidden="1" customHeight="1" x14ac:dyDescent="0.2">
      <c r="A47" s="223">
        <v>36</v>
      </c>
      <c r="B47" s="230"/>
      <c r="C47" s="225"/>
      <c r="D47" s="225"/>
      <c r="E47" s="226"/>
      <c r="F47" s="227"/>
      <c r="G47" s="2"/>
      <c r="H47" s="2"/>
      <c r="I47" s="228" t="str">
        <f t="shared" si="1"/>
        <v/>
      </c>
      <c r="J47" s="229" t="str">
        <f>IF(B47="","",IF(Diário!$P$1="","",IF(YEAR(B47)=Diário!$P$1,MONTH(B47)-Diário!$O$1+1,(YEAR(B47)-Diário!$P$1)*12-Diário!$O$1+1+MONTH(B47))))</f>
        <v/>
      </c>
    </row>
    <row r="48" spans="1:26" ht="13.5" hidden="1" customHeight="1" x14ac:dyDescent="0.2">
      <c r="A48" s="223">
        <v>37</v>
      </c>
      <c r="B48" s="230"/>
      <c r="C48" s="225"/>
      <c r="D48" s="225"/>
      <c r="E48" s="226"/>
      <c r="F48" s="227"/>
      <c r="G48" s="2"/>
      <c r="H48" s="2"/>
      <c r="I48" s="228" t="str">
        <f t="shared" si="1"/>
        <v/>
      </c>
      <c r="J48" s="229" t="str">
        <f>IF(B48="","",IF(Diário!$P$1="","",IF(YEAR(B48)=Diário!$P$1,MONTH(B48)-Diário!$O$1+1,(YEAR(B48)-Diário!$P$1)*12-Diário!$O$1+1+MONTH(B48))))</f>
        <v/>
      </c>
    </row>
    <row r="49" spans="1:26" ht="13.5" hidden="1" customHeight="1" x14ac:dyDescent="0.2">
      <c r="A49" s="223">
        <v>38</v>
      </c>
      <c r="B49" s="230"/>
      <c r="C49" s="225"/>
      <c r="D49" s="225"/>
      <c r="E49" s="226"/>
      <c r="F49" s="227"/>
      <c r="G49" s="2"/>
      <c r="H49" s="2"/>
      <c r="I49" s="228" t="str">
        <f t="shared" si="1"/>
        <v/>
      </c>
      <c r="J49" s="229" t="str">
        <f>IF(B49="","",IF(Diário!$P$1="","",IF(YEAR(B49)=Diário!$P$1,MONTH(B49)-Diário!$O$1+1,(YEAR(B49)-Diário!$P$1)*12-Diário!$O$1+1+MONTH(B49))))</f>
        <v/>
      </c>
    </row>
    <row r="50" spans="1:26" ht="12.75" hidden="1" customHeight="1" x14ac:dyDescent="0.2">
      <c r="A50" s="223">
        <v>39</v>
      </c>
      <c r="B50" s="230"/>
      <c r="C50" s="225"/>
      <c r="D50" s="225"/>
      <c r="E50" s="226"/>
      <c r="F50" s="227"/>
      <c r="G50" s="2"/>
      <c r="H50" s="2"/>
      <c r="I50" s="228" t="str">
        <f t="shared" si="1"/>
        <v/>
      </c>
      <c r="J50" s="229" t="str">
        <f>IF(B50="","",IF(Diário!$P$1="","",IF(YEAR(B50)=Diário!$P$1,MONTH(B50)-Diário!$O$1+1,(YEAR(B50)-Diário!$P$1)*12-Diário!$O$1+1+MONTH(B50))))</f>
        <v/>
      </c>
    </row>
    <row r="51" spans="1:26" ht="12.75" hidden="1" customHeight="1" x14ac:dyDescent="0.2">
      <c r="A51" s="223">
        <v>40</v>
      </c>
      <c r="B51" s="230"/>
      <c r="C51" s="225"/>
      <c r="D51" s="225"/>
      <c r="E51" s="226"/>
      <c r="F51" s="227"/>
      <c r="G51" s="2"/>
      <c r="H51" s="2"/>
      <c r="I51" s="228" t="str">
        <f t="shared" si="1"/>
        <v/>
      </c>
      <c r="J51" s="229" t="str">
        <f>IF(B51="","",IF(Diário!$P$1="","",IF(YEAR(B51)=Diário!$P$1,MONTH(B51)-Diário!$O$1+1,(YEAR(B51)-Diário!$P$1)*12-Diário!$O$1+1+MONTH(B51))))</f>
        <v/>
      </c>
    </row>
    <row r="52" spans="1:26" ht="12.75" hidden="1" customHeight="1" x14ac:dyDescent="0.2">
      <c r="A52" s="223">
        <v>41</v>
      </c>
      <c r="B52" s="230"/>
      <c r="C52" s="225"/>
      <c r="D52" s="225"/>
      <c r="E52" s="226"/>
      <c r="F52" s="227"/>
      <c r="G52" s="2"/>
      <c r="H52" s="2"/>
      <c r="I52" s="228" t="str">
        <f t="shared" si="1"/>
        <v/>
      </c>
      <c r="J52" s="229" t="str">
        <f>IF(B52="","",IF(Diário!$P$1="","",IF(YEAR(B52)=Diário!$P$1,MONTH(B52)-Diário!$O$1+1,(YEAR(B52)-Diário!$P$1)*12-Diário!$O$1+1+MONTH(B52))))</f>
        <v/>
      </c>
    </row>
    <row r="53" spans="1:26" ht="12.75" hidden="1" customHeight="1" x14ac:dyDescent="0.2">
      <c r="A53" s="223">
        <v>42</v>
      </c>
      <c r="B53" s="230"/>
      <c r="C53" s="225"/>
      <c r="D53" s="225"/>
      <c r="E53" s="226"/>
      <c r="F53" s="227"/>
      <c r="G53" s="2"/>
      <c r="H53" s="2"/>
      <c r="I53" s="228" t="str">
        <f t="shared" si="1"/>
        <v/>
      </c>
      <c r="J53" s="229" t="str">
        <f>IF(B53="","",IF(Diário!$P$1="","",IF(YEAR(B53)=Diário!$P$1,MONTH(B53)-Diário!$O$1+1,(YEAR(B53)-Diário!$P$1)*12-Diário!$O$1+1+MONTH(B53))))</f>
        <v/>
      </c>
    </row>
    <row r="54" spans="1:26" ht="12.75" hidden="1" customHeight="1" x14ac:dyDescent="0.2">
      <c r="A54" s="223">
        <v>43</v>
      </c>
      <c r="B54" s="230"/>
      <c r="C54" s="225"/>
      <c r="D54" s="225"/>
      <c r="E54" s="226"/>
      <c r="F54" s="227"/>
      <c r="G54" s="2"/>
      <c r="H54" s="2"/>
      <c r="I54" s="228" t="str">
        <f t="shared" si="1"/>
        <v/>
      </c>
      <c r="J54" s="229" t="str">
        <f>IF(B54="","",IF(Diário!$P$1="","",IF(YEAR(B54)=Diário!$P$1,MONTH(B54)-Diário!$O$1+1,(YEAR(B54)-Diário!$P$1)*12-Diário!$O$1+1+MONTH(B54))))</f>
        <v/>
      </c>
    </row>
    <row r="55" spans="1:26" ht="12.75" hidden="1" customHeight="1" x14ac:dyDescent="0.2">
      <c r="A55" s="223">
        <v>44</v>
      </c>
      <c r="B55" s="230"/>
      <c r="C55" s="225"/>
      <c r="D55" s="225"/>
      <c r="E55" s="226"/>
      <c r="F55" s="227"/>
      <c r="G55" s="2"/>
      <c r="H55" s="2"/>
      <c r="I55" s="228" t="str">
        <f t="shared" si="1"/>
        <v/>
      </c>
      <c r="J55" s="229" t="str">
        <f>IF(B55="","",IF(Diário!$P$1="","",IF(YEAR(B55)=Diário!$P$1,MONTH(B55)-Diário!$O$1+1,(YEAR(B55)-Diário!$P$1)*12-Diário!$O$1+1+MONTH(B55))))</f>
        <v/>
      </c>
    </row>
    <row r="56" spans="1:26" ht="12.75" hidden="1" customHeight="1" x14ac:dyDescent="0.2">
      <c r="A56" s="223">
        <v>45</v>
      </c>
      <c r="B56" s="230"/>
      <c r="C56" s="225"/>
      <c r="D56" s="225"/>
      <c r="E56" s="226"/>
      <c r="F56" s="227"/>
      <c r="G56" s="2"/>
      <c r="H56" s="2"/>
      <c r="I56" s="228" t="str">
        <f t="shared" si="1"/>
        <v/>
      </c>
      <c r="J56" s="229" t="str">
        <f>IF(B56="","",IF(Diário!$P$1="","",IF(YEAR(B56)=Diário!$P$1,MONTH(B56)-Diário!$O$1+1,(YEAR(B56)-Diário!$P$1)*12-Diário!$O$1+1+MONTH(B56))))</f>
        <v/>
      </c>
    </row>
    <row r="57" spans="1:26" ht="12.75" hidden="1" customHeight="1" x14ac:dyDescent="0.2">
      <c r="A57" s="223">
        <v>46</v>
      </c>
      <c r="B57" s="230"/>
      <c r="C57" s="225"/>
      <c r="D57" s="225"/>
      <c r="E57" s="226"/>
      <c r="F57" s="227"/>
      <c r="G57" s="2"/>
      <c r="H57" s="2"/>
      <c r="I57" s="228" t="str">
        <f t="shared" si="1"/>
        <v/>
      </c>
      <c r="J57" s="229" t="str">
        <f>IF(B57="","",IF(Diário!$P$1="","",IF(YEAR(B57)=Diário!$P$1,MONTH(B57)-Diário!$O$1+1,(YEAR(B57)-Diário!$P$1)*12-Diário!$O$1+1+MONTH(B57))))</f>
        <v/>
      </c>
    </row>
    <row r="58" spans="1:26" ht="12.75" hidden="1" customHeight="1" x14ac:dyDescent="0.2">
      <c r="A58" s="223">
        <v>47</v>
      </c>
      <c r="B58" s="230"/>
      <c r="C58" s="225"/>
      <c r="D58" s="225"/>
      <c r="E58" s="226"/>
      <c r="F58" s="227"/>
      <c r="G58" s="2"/>
      <c r="H58" s="2"/>
      <c r="I58" s="228" t="str">
        <f t="shared" si="1"/>
        <v/>
      </c>
      <c r="J58" s="229" t="str">
        <f>IF(B58="","",IF(Diário!$P$1="","",IF(YEAR(B58)=Diário!$P$1,MONTH(B58)-Diário!$O$1+1,(YEAR(B58)-Diário!$P$1)*12-Diário!$O$1+1+MONTH(B58))))</f>
        <v/>
      </c>
    </row>
    <row r="59" spans="1:26" ht="12.75" hidden="1" customHeight="1" x14ac:dyDescent="0.2">
      <c r="A59" s="223">
        <v>48</v>
      </c>
      <c r="B59" s="230"/>
      <c r="C59" s="225"/>
      <c r="D59" s="225"/>
      <c r="E59" s="226"/>
      <c r="F59" s="227"/>
      <c r="G59" s="2"/>
      <c r="H59" s="2"/>
      <c r="I59" s="228" t="str">
        <f t="shared" si="1"/>
        <v/>
      </c>
      <c r="J59" s="229" t="str">
        <f>IF(B59="","",IF(Diário!$P$1="","",IF(YEAR(B59)=Diário!$P$1,MONTH(B59)-Diário!$O$1+1,(YEAR(B59)-Diário!$P$1)*12-Diário!$O$1+1+MONTH(B59))))</f>
        <v/>
      </c>
    </row>
    <row r="60" spans="1:26" ht="12.75" hidden="1" customHeight="1" x14ac:dyDescent="0.2">
      <c r="A60" s="223">
        <v>49</v>
      </c>
      <c r="B60" s="230"/>
      <c r="C60" s="225"/>
      <c r="D60" s="225"/>
      <c r="E60" s="226"/>
      <c r="F60" s="227"/>
      <c r="G60" s="2"/>
      <c r="H60" s="2"/>
      <c r="I60" s="228" t="str">
        <f t="shared" si="1"/>
        <v/>
      </c>
      <c r="J60" s="229" t="str">
        <f>IF(B60="","",IF(Diário!$P$1="","",IF(YEAR(B60)=Diário!$P$1,MONTH(B60)-Diário!$O$1+1,(YEAR(B60)-Diário!$P$1)*12-Diário!$O$1+1+MONTH(B60))))</f>
        <v/>
      </c>
    </row>
    <row r="61" spans="1:26" ht="12.75" hidden="1" customHeight="1" x14ac:dyDescent="0.2">
      <c r="A61" s="223">
        <v>50</v>
      </c>
      <c r="B61" s="230"/>
      <c r="C61" s="225"/>
      <c r="D61" s="225"/>
      <c r="E61" s="226"/>
      <c r="F61" s="227"/>
      <c r="G61" s="2"/>
      <c r="H61" s="2"/>
      <c r="I61" s="228" t="str">
        <f t="shared" si="1"/>
        <v/>
      </c>
      <c r="J61" s="229" t="str">
        <f>IF(B61="","",IF(Diário!$P$1="","",IF(YEAR(B61)=Diário!$P$1,MONTH(B61)-Diário!$O$1+1,(YEAR(B61)-Diário!$P$1)*12-Diário!$O$1+1+MONTH(B61))))</f>
        <v/>
      </c>
    </row>
    <row r="62" spans="1:26" ht="12.75" hidden="1" customHeight="1" x14ac:dyDescent="0.2">
      <c r="A62" s="223">
        <v>51</v>
      </c>
      <c r="B62" s="230"/>
      <c r="C62" s="225"/>
      <c r="D62" s="225"/>
      <c r="E62" s="226"/>
      <c r="F62" s="227"/>
      <c r="G62" s="2"/>
      <c r="H62" s="2"/>
      <c r="I62" s="228" t="str">
        <f t="shared" si="1"/>
        <v/>
      </c>
      <c r="J62" s="229" t="str">
        <f>IF(B62="","",IF(Diário!$P$1="","",IF(YEAR(B62)=Diário!$P$1,MONTH(B62)-Diário!$O$1+1,(YEAR(B62)-Diário!$P$1)*12-Diário!$O$1+1+MONTH(B62))))</f>
        <v/>
      </c>
    </row>
    <row r="63" spans="1:26" ht="12.75" hidden="1" customHeight="1" x14ac:dyDescent="0.2">
      <c r="A63" s="223">
        <v>52</v>
      </c>
      <c r="B63" s="230"/>
      <c r="C63" s="225"/>
      <c r="D63" s="225"/>
      <c r="E63" s="226"/>
      <c r="F63" s="227"/>
      <c r="G63" s="2"/>
      <c r="H63" s="2"/>
      <c r="I63" s="228" t="str">
        <f t="shared" si="1"/>
        <v/>
      </c>
      <c r="J63" s="229" t="str">
        <f>IF(B63="","",IF(Diário!$P$1="","",IF(YEAR(B63)=Diário!$P$1,MONTH(B63)-Diário!$O$1+1,(YEAR(B63)-Diário!$P$1)*12-Diário!$O$1+1+MONTH(B63))))</f>
        <v/>
      </c>
    </row>
    <row r="64" spans="1:26" ht="12.75" hidden="1" customHeight="1" x14ac:dyDescent="0.2">
      <c r="A64" s="223">
        <v>53</v>
      </c>
      <c r="B64" s="230"/>
      <c r="C64" s="225"/>
      <c r="D64" s="225"/>
      <c r="E64" s="226"/>
      <c r="F64" s="227"/>
      <c r="G64" s="2"/>
      <c r="H64" s="2"/>
      <c r="I64" s="228" t="str">
        <f t="shared" si="1"/>
        <v/>
      </c>
      <c r="J64" s="229" t="str">
        <f>IF(B64="","",IF(Diário!$P$1="","",IF(YEAR(B64)=Diário!$P$1,MONTH(B64)-Diário!$O$1+1,(YEAR(B64)-Diário!$P$1)*12-Diário!$O$1+1+MONTH(B64))))</f>
        <v/>
      </c>
    </row>
    <row r="65" spans="1:26" ht="12.75" hidden="1" customHeight="1" x14ac:dyDescent="0.2">
      <c r="A65" s="223">
        <v>54</v>
      </c>
      <c r="B65" s="230"/>
      <c r="C65" s="225"/>
      <c r="D65" s="225"/>
      <c r="E65" s="226"/>
      <c r="F65" s="227"/>
      <c r="G65" s="2"/>
      <c r="H65" s="2"/>
      <c r="I65" s="228" t="str">
        <f t="shared" si="1"/>
        <v/>
      </c>
      <c r="J65" s="229" t="str">
        <f>IF(B65="","",IF(Diário!$P$1="","",IF(YEAR(B65)=Diário!$P$1,MONTH(B65)-Diário!$O$1+1,(YEAR(B65)-Diário!$P$1)*12-Diário!$O$1+1+MONTH(B65))))</f>
        <v/>
      </c>
    </row>
    <row r="66" spans="1:26" ht="12.75" hidden="1" customHeight="1" x14ac:dyDescent="0.2">
      <c r="A66" s="223">
        <v>55</v>
      </c>
      <c r="B66" s="230"/>
      <c r="C66" s="225"/>
      <c r="D66" s="225"/>
      <c r="E66" s="226"/>
      <c r="F66" s="227"/>
      <c r="G66" s="2"/>
      <c r="H66" s="2"/>
      <c r="I66" s="228" t="str">
        <f t="shared" si="1"/>
        <v/>
      </c>
      <c r="J66" s="229" t="str">
        <f>IF(B66="","",IF(Diário!$P$1="","",IF(YEAR(B66)=Diário!$P$1,MONTH(B66)-Diário!$O$1+1,(YEAR(B66)-Diário!$P$1)*12-Diário!$O$1+1+MONTH(B66))))</f>
        <v/>
      </c>
    </row>
    <row r="67" spans="1:26" ht="12.75" hidden="1" customHeight="1" x14ac:dyDescent="0.2">
      <c r="A67" s="223">
        <v>56</v>
      </c>
      <c r="B67" s="230"/>
      <c r="C67" s="225"/>
      <c r="D67" s="225"/>
      <c r="E67" s="226"/>
      <c r="F67" s="227"/>
      <c r="G67" s="2"/>
      <c r="H67" s="2"/>
      <c r="I67" s="228" t="str">
        <f t="shared" si="1"/>
        <v/>
      </c>
      <c r="J67" s="229" t="str">
        <f>IF(B67="","",IF(Diário!$P$1="","",IF(YEAR(B67)=Diário!$P$1,MONTH(B67)-Diário!$O$1+1,(YEAR(B67)-Diário!$P$1)*12-Diário!$O$1+1+MONTH(B67))))</f>
        <v/>
      </c>
    </row>
    <row r="68" spans="1:26" ht="12.75" hidden="1" customHeight="1" x14ac:dyDescent="0.2">
      <c r="A68" s="223">
        <v>57</v>
      </c>
      <c r="B68" s="230"/>
      <c r="C68" s="225"/>
      <c r="D68" s="225"/>
      <c r="E68" s="226"/>
      <c r="F68" s="227"/>
      <c r="G68" s="2"/>
      <c r="H68" s="2"/>
      <c r="I68" s="228" t="str">
        <f t="shared" si="1"/>
        <v/>
      </c>
      <c r="J68" s="229" t="str">
        <f>IF(B68="","",IF(Diário!$P$1="","",IF(YEAR(B68)=Diário!$P$1,MONTH(B68)-Diário!$O$1+1,(YEAR(B68)-Diário!$P$1)*12-Diário!$O$1+1+MONTH(B68))))</f>
        <v/>
      </c>
    </row>
    <row r="69" spans="1:26" ht="12.75" hidden="1" customHeight="1" x14ac:dyDescent="0.2">
      <c r="A69" s="223">
        <v>58</v>
      </c>
      <c r="B69" s="230"/>
      <c r="C69" s="225"/>
      <c r="D69" s="225"/>
      <c r="E69" s="226"/>
      <c r="F69" s="227"/>
      <c r="G69" s="2"/>
      <c r="H69" s="2"/>
      <c r="I69" s="228" t="str">
        <f t="shared" si="1"/>
        <v/>
      </c>
      <c r="J69" s="229" t="str">
        <f>IF(B69="","",IF(Diário!$P$1="","",IF(YEAR(B69)=Diário!$P$1,MONTH(B69)-Diário!$O$1+1,(YEAR(B69)-Diário!$P$1)*12-Diário!$O$1+1+MONTH(B69))))</f>
        <v/>
      </c>
    </row>
    <row r="70" spans="1:26" ht="12.75" hidden="1" customHeight="1" x14ac:dyDescent="0.2">
      <c r="A70" s="223">
        <v>59</v>
      </c>
      <c r="B70" s="230"/>
      <c r="C70" s="225"/>
      <c r="D70" s="225"/>
      <c r="E70" s="226"/>
      <c r="F70" s="227"/>
      <c r="G70" s="2"/>
      <c r="H70" s="2"/>
      <c r="I70" s="228" t="str">
        <f t="shared" si="1"/>
        <v/>
      </c>
      <c r="J70" s="229" t="str">
        <f>IF(B70="","",IF(Diário!$P$1="","",IF(YEAR(B70)=Diário!$P$1,MONTH(B70)-Diário!$O$1+1,(YEAR(B70)-Diário!$P$1)*12-Diário!$O$1+1+MONTH(B70))))</f>
        <v/>
      </c>
    </row>
    <row r="71" spans="1:26" ht="12.75" hidden="1" customHeight="1" x14ac:dyDescent="0.2">
      <c r="A71" s="223">
        <v>60</v>
      </c>
      <c r="B71" s="230"/>
      <c r="C71" s="225"/>
      <c r="D71" s="225"/>
      <c r="E71" s="226"/>
      <c r="F71" s="227"/>
      <c r="G71" s="2"/>
      <c r="H71" s="2"/>
      <c r="I71" s="228" t="str">
        <f t="shared" si="1"/>
        <v/>
      </c>
      <c r="J71" s="229" t="str">
        <f>IF(B71="","",IF(Diário!$P$1="","",IF(YEAR(B71)=Diário!$P$1,MONTH(B71)-Diário!$O$1+1,(YEAR(B71)-Diário!$P$1)*12-Diário!$O$1+1+MONTH(B71))))</f>
        <v/>
      </c>
    </row>
    <row r="72" spans="1:26" ht="12.75" hidden="1" customHeight="1" x14ac:dyDescent="0.2">
      <c r="A72" s="223">
        <v>61</v>
      </c>
      <c r="B72" s="230"/>
      <c r="C72" s="225"/>
      <c r="D72" s="225"/>
      <c r="E72" s="226"/>
      <c r="F72" s="227"/>
      <c r="G72" s="2"/>
      <c r="H72" s="2"/>
      <c r="I72" s="228" t="str">
        <f t="shared" si="1"/>
        <v/>
      </c>
      <c r="J72" s="229" t="str">
        <f>IF(B72="","",IF(Diário!$P$1="","",IF(YEAR(B72)=Diário!$P$1,MONTH(B72)-Diário!$O$1+1,(YEAR(B72)-Diário!$P$1)*12-Diário!$O$1+1+MONTH(B72))))</f>
        <v/>
      </c>
    </row>
    <row r="73" spans="1:26" ht="12.75" hidden="1" customHeight="1" x14ac:dyDescent="0.2">
      <c r="A73" s="223">
        <v>62</v>
      </c>
      <c r="B73" s="230"/>
      <c r="C73" s="225"/>
      <c r="D73" s="225"/>
      <c r="E73" s="226"/>
      <c r="F73" s="227"/>
      <c r="G73" s="2"/>
      <c r="H73" s="2"/>
      <c r="I73" s="228" t="str">
        <f t="shared" si="1"/>
        <v/>
      </c>
      <c r="J73" s="229" t="str">
        <f>IF(B73="","",IF(Diário!$P$1="","",IF(YEAR(B73)=Diário!$P$1,MONTH(B73)-Diário!$O$1+1,(YEAR(B73)-Diário!$P$1)*12-Diário!$O$1+1+MONTH(B73))))</f>
        <v/>
      </c>
    </row>
    <row r="74" spans="1:26" ht="12.75" hidden="1" customHeight="1" x14ac:dyDescent="0.2">
      <c r="A74" s="223">
        <v>63</v>
      </c>
      <c r="B74" s="230"/>
      <c r="C74" s="225"/>
      <c r="D74" s="225"/>
      <c r="E74" s="226"/>
      <c r="F74" s="227"/>
      <c r="G74" s="2"/>
      <c r="H74" s="2"/>
      <c r="I74" s="228" t="str">
        <f t="shared" si="1"/>
        <v/>
      </c>
      <c r="J74" s="229" t="str">
        <f>IF(B74="","",IF(Diário!$P$1="","",IF(YEAR(B74)=Diário!$P$1,MONTH(B74)-Diário!$O$1+1,(YEAR(B74)-Diário!$P$1)*12-Diário!$O$1+1+MONTH(B74))))</f>
        <v/>
      </c>
    </row>
    <row r="75" spans="1:26" ht="12.75" hidden="1" customHeight="1" x14ac:dyDescent="0.2">
      <c r="A75" s="223">
        <v>64</v>
      </c>
      <c r="B75" s="230"/>
      <c r="C75" s="225"/>
      <c r="D75" s="225"/>
      <c r="E75" s="226"/>
      <c r="F75" s="227"/>
      <c r="G75" s="2"/>
      <c r="H75" s="2"/>
      <c r="I75" s="228" t="str">
        <f t="shared" si="1"/>
        <v/>
      </c>
      <c r="J75" s="229" t="str">
        <f>IF(B75="","",IF(Diário!$P$1="","",IF(YEAR(B75)=Diário!$P$1,MONTH(B75)-Diário!$O$1+1,(YEAR(B75)-Diário!$P$1)*12-Diário!$O$1+1+MONTH(B75))))</f>
        <v/>
      </c>
    </row>
    <row r="76" spans="1:26" ht="12.75" hidden="1" customHeight="1" x14ac:dyDescent="0.2">
      <c r="A76" s="223">
        <v>65</v>
      </c>
      <c r="B76" s="230"/>
      <c r="C76" s="225"/>
      <c r="D76" s="225"/>
      <c r="E76" s="226"/>
      <c r="F76" s="227"/>
      <c r="G76" s="2"/>
      <c r="H76" s="2"/>
      <c r="I76" s="228" t="str">
        <f t="shared" si="1"/>
        <v/>
      </c>
      <c r="J76" s="229" t="str">
        <f>IF(B76="","",IF(Diário!$P$1="","",IF(YEAR(B76)=Diário!$P$1,MONTH(B76)-Diário!$O$1+1,(YEAR(B76)-Diário!$P$1)*12-Diário!$O$1+1+MONTH(B76))))</f>
        <v/>
      </c>
    </row>
    <row r="77" spans="1:26" ht="12.75" hidden="1" customHeight="1" x14ac:dyDescent="0.2">
      <c r="A77" s="223">
        <v>66</v>
      </c>
      <c r="B77" s="230"/>
      <c r="C77" s="225"/>
      <c r="D77" s="225"/>
      <c r="E77" s="226"/>
      <c r="F77" s="227"/>
      <c r="G77" s="2"/>
      <c r="H77" s="2"/>
      <c r="I77" s="228" t="str">
        <f t="shared" si="1"/>
        <v/>
      </c>
      <c r="J77" s="229" t="str">
        <f>IF(B77="","",IF(Diário!$P$1="","",IF(YEAR(B77)=Diário!$P$1,MONTH(B77)-Diário!$O$1+1,(YEAR(B77)-Diário!$P$1)*12-Diário!$O$1+1+MONTH(B77))))</f>
        <v/>
      </c>
    </row>
    <row r="78" spans="1:26" ht="12.75" hidden="1" customHeight="1" x14ac:dyDescent="0.2">
      <c r="A78" s="223">
        <v>67</v>
      </c>
      <c r="B78" s="230"/>
      <c r="C78" s="225"/>
      <c r="D78" s="225"/>
      <c r="E78" s="226"/>
      <c r="F78" s="227"/>
      <c r="G78" s="2"/>
      <c r="H78" s="2"/>
      <c r="I78" s="228" t="str">
        <f t="shared" si="1"/>
        <v/>
      </c>
      <c r="J78" s="229" t="str">
        <f>IF(B78="","",IF(Diário!$P$1="","",IF(YEAR(B78)=Diário!$P$1,MONTH(B78)-Diário!$O$1+1,(YEAR(B78)-Diário!$P$1)*12-Diário!$O$1+1+MONTH(B78))))</f>
        <v/>
      </c>
    </row>
    <row r="79" spans="1:26" ht="12.75" hidden="1" customHeight="1" x14ac:dyDescent="0.2">
      <c r="A79" s="223">
        <v>68</v>
      </c>
      <c r="B79" s="230"/>
      <c r="C79" s="225"/>
      <c r="D79" s="225"/>
      <c r="E79" s="226"/>
      <c r="F79" s="227"/>
      <c r="G79" s="2"/>
      <c r="H79" s="2"/>
      <c r="I79" s="228" t="str">
        <f t="shared" si="1"/>
        <v/>
      </c>
      <c r="J79" s="229" t="str">
        <f>IF(B79="","",IF(Diário!$P$1="","",IF(YEAR(B79)=Diário!$P$1,MONTH(B79)-Diário!$O$1+1,(YEAR(B79)-Diário!$P$1)*12-Diário!$O$1+1+MONTH(B79))))</f>
        <v/>
      </c>
    </row>
    <row r="80" spans="1:26" ht="12.75" hidden="1" customHeight="1" x14ac:dyDescent="0.2">
      <c r="A80" s="223">
        <v>69</v>
      </c>
      <c r="B80" s="230"/>
      <c r="C80" s="225"/>
      <c r="D80" s="225"/>
      <c r="E80" s="226"/>
      <c r="F80" s="227"/>
      <c r="G80" s="2"/>
      <c r="H80" s="2"/>
      <c r="I80" s="228" t="str">
        <f t="shared" si="1"/>
        <v/>
      </c>
      <c r="J80" s="229" t="str">
        <f>IF(B80="","",IF(Diário!$P$1="","",IF(YEAR(B80)=Diário!$P$1,MONTH(B80)-Diário!$O$1+1,(YEAR(B80)-Diário!$P$1)*12-Diário!$O$1+1+MONTH(B80))))</f>
        <v/>
      </c>
    </row>
    <row r="81" spans="1:26" ht="12.75" hidden="1" customHeight="1" x14ac:dyDescent="0.2">
      <c r="A81" s="223">
        <v>70</v>
      </c>
      <c r="B81" s="230"/>
      <c r="C81" s="225"/>
      <c r="D81" s="225"/>
      <c r="E81" s="226"/>
      <c r="F81" s="227"/>
      <c r="G81" s="2"/>
      <c r="H81" s="2"/>
      <c r="I81" s="228" t="str">
        <f t="shared" si="1"/>
        <v/>
      </c>
      <c r="J81" s="229" t="str">
        <f>IF(B81="","",IF(Diário!$P$1="","",IF(YEAR(B81)=Diário!$P$1,MONTH(B81)-Diário!$O$1+1,(YEAR(B81)-Diário!$P$1)*12-Diário!$O$1+1+MONTH(B81))))</f>
        <v/>
      </c>
    </row>
    <row r="82" spans="1:26" ht="12.75" hidden="1" customHeight="1" x14ac:dyDescent="0.2">
      <c r="A82" s="223">
        <v>71</v>
      </c>
      <c r="B82" s="230"/>
      <c r="C82" s="225"/>
      <c r="D82" s="225"/>
      <c r="E82" s="226"/>
      <c r="F82" s="227"/>
      <c r="G82" s="2"/>
      <c r="H82" s="2"/>
      <c r="I82" s="228" t="str">
        <f t="shared" si="1"/>
        <v/>
      </c>
      <c r="J82" s="229" t="str">
        <f>IF(B82="","",IF(Diário!$P$1="","",IF(YEAR(B82)=Diário!$P$1,MONTH(B82)-Diário!$O$1+1,(YEAR(B82)-Diário!$P$1)*12-Diário!$O$1+1+MONTH(B82))))</f>
        <v/>
      </c>
    </row>
    <row r="83" spans="1:26" ht="12.75" hidden="1" customHeight="1" x14ac:dyDescent="0.2">
      <c r="A83" s="223">
        <v>72</v>
      </c>
      <c r="B83" s="230"/>
      <c r="C83" s="225"/>
      <c r="D83" s="225"/>
      <c r="E83" s="226"/>
      <c r="F83" s="227"/>
      <c r="G83" s="2"/>
      <c r="H83" s="2"/>
      <c r="I83" s="228" t="str">
        <f t="shared" si="1"/>
        <v/>
      </c>
      <c r="J83" s="229" t="str">
        <f>IF(B83="","",IF(Diário!$P$1="","",IF(YEAR(B83)=Diário!$P$1,MONTH(B83)-Diário!$O$1+1,(YEAR(B83)-Diário!$P$1)*12-Diário!$O$1+1+MONTH(B83))))</f>
        <v/>
      </c>
    </row>
    <row r="84" spans="1:26" ht="12.75" hidden="1" customHeight="1" x14ac:dyDescent="0.2">
      <c r="A84" s="223">
        <v>73</v>
      </c>
      <c r="B84" s="230"/>
      <c r="C84" s="225"/>
      <c r="D84" s="225"/>
      <c r="E84" s="226"/>
      <c r="F84" s="227"/>
      <c r="G84" s="2"/>
      <c r="H84" s="2"/>
      <c r="I84" s="228" t="str">
        <f t="shared" si="1"/>
        <v/>
      </c>
      <c r="J84" s="229" t="str">
        <f>IF(B84="","",IF(Diário!$P$1="","",IF(YEAR(B84)=Diário!$P$1,MONTH(B84)-Diário!$O$1+1,(YEAR(B84)-Diário!$P$1)*12-Diário!$O$1+1+MONTH(B84))))</f>
        <v/>
      </c>
    </row>
    <row r="85" spans="1:26" ht="12.75" hidden="1" customHeight="1" x14ac:dyDescent="0.2">
      <c r="A85" s="223">
        <v>74</v>
      </c>
      <c r="B85" s="230"/>
      <c r="C85" s="225"/>
      <c r="D85" s="225"/>
      <c r="E85" s="226"/>
      <c r="F85" s="227"/>
      <c r="G85" s="2"/>
      <c r="H85" s="2"/>
      <c r="I85" s="228" t="str">
        <f t="shared" si="1"/>
        <v/>
      </c>
      <c r="J85" s="229" t="str">
        <f>IF(B85="","",IF(Diário!$P$1="","",IF(YEAR(B85)=Diário!$P$1,MONTH(B85)-Diário!$O$1+1,(YEAR(B85)-Diário!$P$1)*12-Diário!$O$1+1+MONTH(B85))))</f>
        <v/>
      </c>
    </row>
    <row r="86" spans="1:26" ht="12.75" hidden="1" customHeight="1" x14ac:dyDescent="0.2">
      <c r="A86" s="223">
        <v>75</v>
      </c>
      <c r="B86" s="230"/>
      <c r="C86" s="225"/>
      <c r="D86" s="225"/>
      <c r="E86" s="226"/>
      <c r="F86" s="227"/>
      <c r="G86" s="2"/>
      <c r="H86" s="2"/>
      <c r="I86" s="228" t="str">
        <f t="shared" si="1"/>
        <v/>
      </c>
      <c r="J86" s="229" t="str">
        <f>IF(B86="","",IF(Diário!$P$1="","",IF(YEAR(B86)=Diário!$P$1,MONTH(B86)-Diário!$O$1+1,(YEAR(B86)-Diário!$P$1)*12-Diário!$O$1+1+MONTH(B86))))</f>
        <v/>
      </c>
    </row>
    <row r="87" spans="1:26" ht="12.75" hidden="1" customHeight="1" x14ac:dyDescent="0.2">
      <c r="A87" s="223">
        <v>76</v>
      </c>
      <c r="B87" s="230"/>
      <c r="C87" s="225"/>
      <c r="D87" s="225"/>
      <c r="E87" s="226"/>
      <c r="F87" s="227"/>
      <c r="G87" s="2"/>
      <c r="H87" s="2"/>
      <c r="I87" s="228" t="str">
        <f t="shared" si="1"/>
        <v/>
      </c>
      <c r="J87" s="229" t="str">
        <f>IF(B87="","",IF(Diário!$P$1="","",IF(YEAR(B87)=Diário!$P$1,MONTH(B87)-Diário!$O$1+1,(YEAR(B87)-Diário!$P$1)*12-Diário!$O$1+1+MONTH(B87))))</f>
        <v/>
      </c>
    </row>
    <row r="88" spans="1:26" ht="12.75" hidden="1" customHeight="1" x14ac:dyDescent="0.2">
      <c r="A88" s="223">
        <v>77</v>
      </c>
      <c r="B88" s="230"/>
      <c r="C88" s="225"/>
      <c r="D88" s="225"/>
      <c r="E88" s="226"/>
      <c r="F88" s="227"/>
      <c r="G88" s="2"/>
      <c r="H88" s="2"/>
      <c r="I88" s="228" t="str">
        <f t="shared" si="1"/>
        <v/>
      </c>
      <c r="J88" s="229" t="str">
        <f>IF(B88="","",IF(Diário!$P$1="","",IF(YEAR(B88)=Diário!$P$1,MONTH(B88)-Diário!$O$1+1,(YEAR(B88)-Diário!$P$1)*12-Diário!$O$1+1+MONTH(B88))))</f>
        <v/>
      </c>
    </row>
    <row r="89" spans="1:26" ht="12.75" hidden="1" customHeight="1" x14ac:dyDescent="0.2">
      <c r="A89" s="223">
        <v>78</v>
      </c>
      <c r="B89" s="230"/>
      <c r="C89" s="225"/>
      <c r="D89" s="225"/>
      <c r="E89" s="226"/>
      <c r="F89" s="227"/>
      <c r="G89" s="2"/>
      <c r="H89" s="2"/>
      <c r="I89" s="228" t="str">
        <f t="shared" si="1"/>
        <v/>
      </c>
      <c r="J89" s="229" t="str">
        <f>IF(B89="","",IF(Diário!$P$1="","",IF(YEAR(B89)=Diário!$P$1,MONTH(B89)-Diário!$O$1+1,(YEAR(B89)-Diário!$P$1)*12-Diário!$O$1+1+MONTH(B89))))</f>
        <v/>
      </c>
    </row>
    <row r="90" spans="1:26" ht="12.75" hidden="1" customHeight="1" x14ac:dyDescent="0.2">
      <c r="A90" s="223">
        <v>79</v>
      </c>
      <c r="B90" s="230"/>
      <c r="C90" s="225"/>
      <c r="D90" s="225"/>
      <c r="E90" s="226"/>
      <c r="F90" s="227"/>
      <c r="G90" s="2"/>
      <c r="H90" s="2"/>
      <c r="I90" s="228" t="str">
        <f t="shared" si="1"/>
        <v/>
      </c>
      <c r="J90" s="229" t="str">
        <f>IF(B90="","",IF(Diário!$P$1="","",IF(YEAR(B90)=Diário!$P$1,MONTH(B90)-Diário!$O$1+1,(YEAR(B90)-Diário!$P$1)*12-Diário!$O$1+1+MONTH(B90))))</f>
        <v/>
      </c>
    </row>
    <row r="91" spans="1:26" ht="12.75" hidden="1" customHeight="1" x14ac:dyDescent="0.2">
      <c r="A91" s="223">
        <v>80</v>
      </c>
      <c r="B91" s="230"/>
      <c r="C91" s="225"/>
      <c r="D91" s="225"/>
      <c r="E91" s="226"/>
      <c r="F91" s="227"/>
      <c r="G91" s="2"/>
      <c r="H91" s="2"/>
      <c r="I91" s="228" t="str">
        <f t="shared" si="1"/>
        <v/>
      </c>
      <c r="J91" s="229" t="str">
        <f>IF(B91="","",IF(Diário!$P$1="","",IF(YEAR(B91)=Diário!$P$1,MONTH(B91)-Diário!$O$1+1,(YEAR(B91)-Diário!$P$1)*12-Diário!$O$1+1+MONTH(B91))))</f>
        <v/>
      </c>
    </row>
    <row r="92" spans="1:26" ht="12.75" hidden="1" customHeight="1" x14ac:dyDescent="0.2">
      <c r="A92" s="223">
        <v>81</v>
      </c>
      <c r="B92" s="230"/>
      <c r="C92" s="225"/>
      <c r="D92" s="225"/>
      <c r="E92" s="226"/>
      <c r="F92" s="227"/>
      <c r="G92" s="2"/>
      <c r="H92" s="2"/>
      <c r="I92" s="228" t="str">
        <f t="shared" si="1"/>
        <v/>
      </c>
      <c r="J92" s="229" t="str">
        <f>IF(B92="","",IF(Diário!$P$1="","",IF(YEAR(B92)=Diário!$P$1,MONTH(B92)-Diário!$O$1+1,(YEAR(B92)-Diário!$P$1)*12-Diário!$O$1+1+MONTH(B92))))</f>
        <v/>
      </c>
    </row>
    <row r="93" spans="1:26" ht="12.75" hidden="1" customHeight="1" x14ac:dyDescent="0.2">
      <c r="A93" s="223">
        <v>82</v>
      </c>
      <c r="B93" s="230"/>
      <c r="C93" s="225"/>
      <c r="D93" s="225"/>
      <c r="E93" s="226"/>
      <c r="F93" s="227"/>
      <c r="G93" s="2"/>
      <c r="H93" s="2"/>
      <c r="I93" s="228" t="str">
        <f t="shared" si="1"/>
        <v/>
      </c>
      <c r="J93" s="229" t="str">
        <f>IF(B93="","",IF(Diário!$P$1="","",IF(YEAR(B93)=Diário!$P$1,MONTH(B93)-Diário!$O$1+1,(YEAR(B93)-Diário!$P$1)*12-Diário!$O$1+1+MONTH(B93))))</f>
        <v/>
      </c>
    </row>
    <row r="94" spans="1:26" ht="12.75" hidden="1" customHeight="1" x14ac:dyDescent="0.2">
      <c r="A94" s="223">
        <v>83</v>
      </c>
      <c r="B94" s="230"/>
      <c r="C94" s="225"/>
      <c r="D94" s="225"/>
      <c r="E94" s="226"/>
      <c r="F94" s="227"/>
      <c r="G94" s="2"/>
      <c r="H94" s="2"/>
      <c r="I94" s="228" t="str">
        <f t="shared" si="1"/>
        <v/>
      </c>
      <c r="J94" s="229" t="str">
        <f>IF(B94="","",IF(Diário!$P$1="","",IF(YEAR(B94)=Diário!$P$1,MONTH(B94)-Diário!$O$1+1,(YEAR(B94)-Diário!$P$1)*12-Diário!$O$1+1+MONTH(B94))))</f>
        <v/>
      </c>
    </row>
    <row r="95" spans="1:26" ht="12.75" hidden="1" customHeight="1" x14ac:dyDescent="0.2">
      <c r="A95" s="223">
        <v>84</v>
      </c>
      <c r="B95" s="230"/>
      <c r="C95" s="225"/>
      <c r="D95" s="225"/>
      <c r="E95" s="226"/>
      <c r="F95" s="227"/>
      <c r="G95" s="2"/>
      <c r="H95" s="2"/>
      <c r="I95" s="228" t="str">
        <f t="shared" si="1"/>
        <v/>
      </c>
      <c r="J95" s="229" t="str">
        <f>IF(B95="","",IF(Diário!$P$1="","",IF(YEAR(B95)=Diário!$P$1,MONTH(B95)-Diário!$O$1+1,(YEAR(B95)-Diário!$P$1)*12-Diário!$O$1+1+MONTH(B95))))</f>
        <v/>
      </c>
    </row>
    <row r="96" spans="1:26" ht="12.75" hidden="1" customHeight="1" x14ac:dyDescent="0.2">
      <c r="A96" s="223">
        <v>85</v>
      </c>
      <c r="B96" s="230"/>
      <c r="C96" s="225"/>
      <c r="D96" s="225"/>
      <c r="E96" s="226"/>
      <c r="F96" s="227"/>
      <c r="G96" s="2"/>
      <c r="H96" s="2"/>
      <c r="I96" s="228" t="str">
        <f t="shared" si="1"/>
        <v/>
      </c>
      <c r="J96" s="229" t="str">
        <f>IF(B96="","",IF(Diário!$P$1="","",IF(YEAR(B96)=Diário!$P$1,MONTH(B96)-Diário!$O$1+1,(YEAR(B96)-Diário!$P$1)*12-Diário!$O$1+1+MONTH(B96))))</f>
        <v/>
      </c>
    </row>
    <row r="97" spans="1:26" ht="12.75" hidden="1" customHeight="1" x14ac:dyDescent="0.2">
      <c r="A97" s="223">
        <v>86</v>
      </c>
      <c r="B97" s="230"/>
      <c r="C97" s="225"/>
      <c r="D97" s="225"/>
      <c r="E97" s="226"/>
      <c r="F97" s="227"/>
      <c r="G97" s="2"/>
      <c r="H97" s="2"/>
      <c r="I97" s="228" t="str">
        <f t="shared" si="1"/>
        <v/>
      </c>
      <c r="J97" s="229" t="str">
        <f>IF(B97="","",IF(Diário!$P$1="","",IF(YEAR(B97)=Diário!$P$1,MONTH(B97)-Diário!$O$1+1,(YEAR(B97)-Diário!$P$1)*12-Diário!$O$1+1+MONTH(B97))))</f>
        <v/>
      </c>
    </row>
    <row r="98" spans="1:26" ht="12.75" hidden="1" customHeight="1" x14ac:dyDescent="0.2">
      <c r="A98" s="223">
        <v>87</v>
      </c>
      <c r="B98" s="230"/>
      <c r="C98" s="225"/>
      <c r="D98" s="225"/>
      <c r="E98" s="226"/>
      <c r="F98" s="227"/>
      <c r="G98" s="2"/>
      <c r="H98" s="2"/>
      <c r="I98" s="228" t="str">
        <f t="shared" si="1"/>
        <v/>
      </c>
      <c r="J98" s="229" t="str">
        <f>IF(B98="","",IF(Diário!$P$1="","",IF(YEAR(B98)=Diário!$P$1,MONTH(B98)-Diário!$O$1+1,(YEAR(B98)-Diário!$P$1)*12-Diário!$O$1+1+MONTH(B98))))</f>
        <v/>
      </c>
    </row>
    <row r="99" spans="1:26" ht="12.75" hidden="1" customHeight="1" x14ac:dyDescent="0.2">
      <c r="A99" s="223">
        <v>88</v>
      </c>
      <c r="B99" s="230"/>
      <c r="C99" s="225"/>
      <c r="D99" s="225"/>
      <c r="E99" s="226"/>
      <c r="F99" s="227"/>
      <c r="G99" s="2"/>
      <c r="H99" s="2"/>
      <c r="I99" s="228" t="str">
        <f t="shared" si="1"/>
        <v/>
      </c>
      <c r="J99" s="229" t="str">
        <f>IF(B99="","",IF(Diário!$P$1="","",IF(YEAR(B99)=Diário!$P$1,MONTH(B99)-Diário!$O$1+1,(YEAR(B99)-Diário!$P$1)*12-Diário!$O$1+1+MONTH(B99))))</f>
        <v/>
      </c>
    </row>
    <row r="100" spans="1:26" ht="12.75" hidden="1" customHeight="1" x14ac:dyDescent="0.2">
      <c r="A100" s="223">
        <v>89</v>
      </c>
      <c r="B100" s="230"/>
      <c r="C100" s="225"/>
      <c r="D100" s="225"/>
      <c r="E100" s="226"/>
      <c r="F100" s="227"/>
      <c r="G100" s="2"/>
      <c r="H100" s="2"/>
      <c r="I100" s="228" t="str">
        <f t="shared" si="1"/>
        <v/>
      </c>
      <c r="J100" s="229" t="str">
        <f>IF(B100="","",IF(Diário!$P$1="","",IF(YEAR(B100)=Diário!$P$1,MONTH(B100)-Diário!$O$1+1,(YEAR(B100)-Diário!$P$1)*12-Diário!$O$1+1+MONTH(B100))))</f>
        <v/>
      </c>
    </row>
    <row r="101" spans="1:26" ht="12.75" hidden="1" customHeight="1" x14ac:dyDescent="0.2">
      <c r="A101" s="223">
        <v>90</v>
      </c>
      <c r="B101" s="230"/>
      <c r="C101" s="225"/>
      <c r="D101" s="225"/>
      <c r="E101" s="226"/>
      <c r="F101" s="227"/>
      <c r="G101" s="2"/>
      <c r="H101" s="2"/>
      <c r="I101" s="228" t="str">
        <f t="shared" si="1"/>
        <v/>
      </c>
      <c r="J101" s="229" t="str">
        <f>IF(B101="","",IF(Diário!$P$1="","",IF(YEAR(B101)=Diário!$P$1,MONTH(B101)-Diário!$O$1+1,(YEAR(B101)-Diário!$P$1)*12-Diário!$O$1+1+MONTH(B101))))</f>
        <v/>
      </c>
    </row>
    <row r="102" spans="1:26" ht="12.75" hidden="1" customHeight="1" x14ac:dyDescent="0.2">
      <c r="A102" s="223">
        <v>91</v>
      </c>
      <c r="B102" s="230"/>
      <c r="C102" s="225"/>
      <c r="D102" s="225"/>
      <c r="E102" s="226"/>
      <c r="F102" s="227"/>
      <c r="G102" s="2"/>
      <c r="H102" s="2"/>
      <c r="I102" s="228" t="str">
        <f t="shared" si="1"/>
        <v/>
      </c>
      <c r="J102" s="229" t="str">
        <f>IF(B102="","",IF(Diário!$P$1="","",IF(YEAR(B102)=Diário!$P$1,MONTH(B102)-Diário!$O$1+1,(YEAR(B102)-Diário!$P$1)*12-Diário!$O$1+1+MONTH(B102))))</f>
        <v/>
      </c>
    </row>
    <row r="103" spans="1:26" ht="12.75" hidden="1" customHeight="1" x14ac:dyDescent="0.2">
      <c r="A103" s="223">
        <v>92</v>
      </c>
      <c r="B103" s="230"/>
      <c r="C103" s="225"/>
      <c r="D103" s="225"/>
      <c r="E103" s="226"/>
      <c r="F103" s="227"/>
      <c r="G103" s="2"/>
      <c r="H103" s="2"/>
      <c r="I103" s="228" t="str">
        <f t="shared" si="1"/>
        <v/>
      </c>
      <c r="J103" s="229" t="str">
        <f>IF(B103="","",IF(Diário!$P$1="","",IF(YEAR(B103)=Diário!$P$1,MONTH(B103)-Diário!$O$1+1,(YEAR(B103)-Diário!$P$1)*12-Diário!$O$1+1+MONTH(B103))))</f>
        <v/>
      </c>
    </row>
    <row r="104" spans="1:26" ht="12.75" hidden="1" customHeight="1" x14ac:dyDescent="0.2">
      <c r="A104" s="223">
        <v>93</v>
      </c>
      <c r="B104" s="230"/>
      <c r="C104" s="225"/>
      <c r="D104" s="225"/>
      <c r="E104" s="226"/>
      <c r="F104" s="227"/>
      <c r="G104" s="2"/>
      <c r="H104" s="2"/>
      <c r="I104" s="228" t="str">
        <f t="shared" si="1"/>
        <v/>
      </c>
      <c r="J104" s="229" t="str">
        <f>IF(B104="","",IF(Diário!$P$1="","",IF(YEAR(B104)=Diário!$P$1,MONTH(B104)-Diário!$O$1+1,(YEAR(B104)-Diário!$P$1)*12-Diário!$O$1+1+MONTH(B104))))</f>
        <v/>
      </c>
    </row>
    <row r="105" spans="1:26" ht="12.75" hidden="1" customHeight="1" x14ac:dyDescent="0.2">
      <c r="A105" s="223">
        <v>94</v>
      </c>
      <c r="B105" s="230"/>
      <c r="C105" s="225"/>
      <c r="D105" s="225"/>
      <c r="E105" s="226"/>
      <c r="F105" s="227"/>
      <c r="G105" s="2"/>
      <c r="H105" s="2"/>
      <c r="I105" s="228" t="str">
        <f t="shared" si="1"/>
        <v/>
      </c>
      <c r="J105" s="229" t="str">
        <f>IF(B105="","",IF(Diário!$P$1="","",IF(YEAR(B105)=Diário!$P$1,MONTH(B105)-Diário!$O$1+1,(YEAR(B105)-Diário!$P$1)*12-Diário!$O$1+1+MONTH(B105))))</f>
        <v/>
      </c>
    </row>
    <row r="106" spans="1:26" ht="12.75" hidden="1" customHeight="1" x14ac:dyDescent="0.2">
      <c r="A106" s="223">
        <v>95</v>
      </c>
      <c r="B106" s="230"/>
      <c r="C106" s="225"/>
      <c r="D106" s="225"/>
      <c r="E106" s="226"/>
      <c r="F106" s="227"/>
      <c r="G106" s="2"/>
      <c r="H106" s="2"/>
      <c r="I106" s="228" t="str">
        <f t="shared" si="1"/>
        <v/>
      </c>
      <c r="J106" s="229" t="str">
        <f>IF(B106="","",IF(Diário!$P$1="","",IF(YEAR(B106)=Diário!$P$1,MONTH(B106)-Diário!$O$1+1,(YEAR(B106)-Diário!$P$1)*12-Diário!$O$1+1+MONTH(B106))))</f>
        <v/>
      </c>
    </row>
    <row r="107" spans="1:26" ht="12.75" hidden="1" customHeight="1" x14ac:dyDescent="0.2">
      <c r="A107" s="223">
        <v>96</v>
      </c>
      <c r="B107" s="230"/>
      <c r="C107" s="225"/>
      <c r="D107" s="225"/>
      <c r="E107" s="226"/>
      <c r="F107" s="227"/>
      <c r="G107" s="2"/>
      <c r="H107" s="2"/>
      <c r="I107" s="228" t="str">
        <f t="shared" si="1"/>
        <v/>
      </c>
      <c r="J107" s="229" t="str">
        <f>IF(B107="","",IF(Diário!$P$1="","",IF(YEAR(B107)=Diário!$P$1,MONTH(B107)-Diário!$O$1+1,(YEAR(B107)-Diário!$P$1)*12-Diário!$O$1+1+MONTH(B107))))</f>
        <v/>
      </c>
    </row>
    <row r="108" spans="1:26" ht="12.75" hidden="1" customHeight="1" x14ac:dyDescent="0.2">
      <c r="A108" s="223">
        <v>97</v>
      </c>
      <c r="B108" s="230"/>
      <c r="C108" s="225"/>
      <c r="D108" s="225"/>
      <c r="E108" s="226"/>
      <c r="F108" s="227"/>
      <c r="G108" s="2"/>
      <c r="H108" s="2"/>
      <c r="I108" s="228" t="str">
        <f t="shared" si="1"/>
        <v/>
      </c>
      <c r="J108" s="229" t="str">
        <f>IF(B108="","",IF(Diário!$P$1="","",IF(YEAR(B108)=Diário!$P$1,MONTH(B108)-Diário!$O$1+1,(YEAR(B108)-Diário!$P$1)*12-Diário!$O$1+1+MONTH(B108))))</f>
        <v/>
      </c>
    </row>
    <row r="109" spans="1:26" ht="12.75" hidden="1" customHeight="1" x14ac:dyDescent="0.2">
      <c r="A109" s="223">
        <v>98</v>
      </c>
      <c r="B109" s="230"/>
      <c r="C109" s="225"/>
      <c r="D109" s="225"/>
      <c r="E109" s="226"/>
      <c r="F109" s="227"/>
      <c r="G109" s="2"/>
      <c r="H109" s="2"/>
      <c r="I109" s="228" t="str">
        <f t="shared" si="1"/>
        <v/>
      </c>
      <c r="J109" s="229" t="str">
        <f>IF(B109="","",IF(Diário!$P$1="","",IF(YEAR(B109)=Diário!$P$1,MONTH(B109)-Diário!$O$1+1,(YEAR(B109)-Diário!$P$1)*12-Diário!$O$1+1+MONTH(B109))))</f>
        <v/>
      </c>
    </row>
    <row r="110" spans="1:26" ht="12.75" hidden="1" customHeight="1" x14ac:dyDescent="0.2">
      <c r="A110" s="223">
        <v>99</v>
      </c>
      <c r="B110" s="230"/>
      <c r="C110" s="225"/>
      <c r="D110" s="225"/>
      <c r="E110" s="226"/>
      <c r="F110" s="227"/>
      <c r="G110" s="2"/>
      <c r="H110" s="2"/>
      <c r="I110" s="228" t="str">
        <f t="shared" si="1"/>
        <v/>
      </c>
      <c r="J110" s="229" t="str">
        <f>IF(B110="","",IF(Diário!$P$1="","",IF(YEAR(B110)=Diário!$P$1,MONTH(B110)-Diário!$O$1+1,(YEAR(B110)-Diário!$P$1)*12-Diário!$O$1+1+MONTH(B110))))</f>
        <v/>
      </c>
    </row>
    <row r="111" spans="1:26" ht="12.75" hidden="1" customHeight="1" x14ac:dyDescent="0.2">
      <c r="A111" s="223">
        <v>100</v>
      </c>
      <c r="B111" s="230"/>
      <c r="C111" s="225"/>
      <c r="D111" s="225"/>
      <c r="E111" s="226"/>
      <c r="F111" s="227"/>
      <c r="G111" s="2"/>
      <c r="H111" s="2"/>
      <c r="I111" s="228" t="str">
        <f t="shared" si="1"/>
        <v/>
      </c>
      <c r="J111" s="229" t="str">
        <f>IF(B111="","",IF(Diário!$P$1="","",IF(YEAR(B111)=Diário!$P$1,MONTH(B111)-Diário!$O$1+1,(YEAR(B111)-Diário!$P$1)*12-Diário!$O$1+1+MONTH(B111))))</f>
        <v/>
      </c>
    </row>
    <row r="112" spans="1:26" ht="12.75" hidden="1" customHeight="1" x14ac:dyDescent="0.2">
      <c r="A112" s="223">
        <v>101</v>
      </c>
      <c r="B112" s="230"/>
      <c r="C112" s="225"/>
      <c r="D112" s="225"/>
      <c r="E112" s="226"/>
      <c r="F112" s="227"/>
      <c r="G112" s="2"/>
      <c r="H112" s="2"/>
      <c r="I112" s="228" t="str">
        <f t="shared" si="1"/>
        <v/>
      </c>
      <c r="J112" s="229" t="str">
        <f>IF(B112="","",IF(Diário!$P$1="","",IF(YEAR(B112)=Diário!$P$1,MONTH(B112)-Diário!$O$1+1,(YEAR(B112)-Diário!$P$1)*12-Diário!$O$1+1+MONTH(B112))))</f>
        <v/>
      </c>
    </row>
    <row r="113" spans="1:26" ht="12.75" hidden="1" customHeight="1" x14ac:dyDescent="0.2">
      <c r="A113" s="223">
        <v>102</v>
      </c>
      <c r="B113" s="230"/>
      <c r="C113" s="225"/>
      <c r="D113" s="225"/>
      <c r="E113" s="226"/>
      <c r="F113" s="227"/>
      <c r="G113" s="2"/>
      <c r="H113" s="2"/>
      <c r="I113" s="228" t="str">
        <f t="shared" si="1"/>
        <v/>
      </c>
      <c r="J113" s="229" t="str">
        <f>IF(B113="","",IF(Diário!$P$1="","",IF(YEAR(B113)=Diário!$P$1,MONTH(B113)-Diário!$O$1+1,(YEAR(B113)-Diário!$P$1)*12-Diário!$O$1+1+MONTH(B113))))</f>
        <v/>
      </c>
    </row>
    <row r="114" spans="1:26" ht="12.75" hidden="1" customHeight="1" x14ac:dyDescent="0.2">
      <c r="A114" s="223">
        <v>103</v>
      </c>
      <c r="B114" s="230"/>
      <c r="C114" s="225"/>
      <c r="D114" s="225"/>
      <c r="E114" s="226"/>
      <c r="F114" s="227"/>
      <c r="G114" s="2"/>
      <c r="H114" s="2"/>
      <c r="I114" s="228" t="str">
        <f t="shared" si="1"/>
        <v/>
      </c>
      <c r="J114" s="229" t="str">
        <f>IF(B114="","",IF(Diário!$P$1="","",IF(YEAR(B114)=Diário!$P$1,MONTH(B114)-Diário!$O$1+1,(YEAR(B114)-Diário!$P$1)*12-Diário!$O$1+1+MONTH(B114))))</f>
        <v/>
      </c>
    </row>
    <row r="115" spans="1:26" ht="12.75" hidden="1" customHeight="1" x14ac:dyDescent="0.2">
      <c r="A115" s="223">
        <v>104</v>
      </c>
      <c r="B115" s="230"/>
      <c r="C115" s="225"/>
      <c r="D115" s="225"/>
      <c r="E115" s="226"/>
      <c r="F115" s="227"/>
      <c r="G115" s="2"/>
      <c r="H115" s="2"/>
      <c r="I115" s="228" t="str">
        <f t="shared" si="1"/>
        <v/>
      </c>
      <c r="J115" s="229" t="str">
        <f>IF(B115="","",IF(Diário!$P$1="","",IF(YEAR(B115)=Diário!$P$1,MONTH(B115)-Diário!$O$1+1,(YEAR(B115)-Diário!$P$1)*12-Diário!$O$1+1+MONTH(B115))))</f>
        <v/>
      </c>
    </row>
    <row r="116" spans="1:26" ht="12.75" hidden="1" customHeight="1" x14ac:dyDescent="0.2">
      <c r="A116" s="223">
        <v>105</v>
      </c>
      <c r="B116" s="230"/>
      <c r="C116" s="225"/>
      <c r="D116" s="225"/>
      <c r="E116" s="226"/>
      <c r="F116" s="227"/>
      <c r="G116" s="2"/>
      <c r="H116" s="2"/>
      <c r="I116" s="228" t="str">
        <f t="shared" si="1"/>
        <v/>
      </c>
      <c r="J116" s="229" t="str">
        <f>IF(B116="","",IF(Diário!$P$1="","",IF(YEAR(B116)=Diário!$P$1,MONTH(B116)-Diário!$O$1+1,(YEAR(B116)-Diário!$P$1)*12-Diário!$O$1+1+MONTH(B116))))</f>
        <v/>
      </c>
    </row>
    <row r="117" spans="1:26" ht="12.75" hidden="1" customHeight="1" x14ac:dyDescent="0.2">
      <c r="A117" s="223">
        <v>106</v>
      </c>
      <c r="B117" s="230"/>
      <c r="C117" s="225"/>
      <c r="D117" s="225"/>
      <c r="E117" s="226"/>
      <c r="F117" s="227"/>
      <c r="G117" s="2"/>
      <c r="H117" s="2"/>
      <c r="I117" s="228" t="str">
        <f t="shared" si="1"/>
        <v/>
      </c>
      <c r="J117" s="229" t="str">
        <f>IF(B117="","",IF(Diário!$P$1="","",IF(YEAR(B117)=Diário!$P$1,MONTH(B117)-Diário!$O$1+1,(YEAR(B117)-Diário!$P$1)*12-Diário!$O$1+1+MONTH(B117))))</f>
        <v/>
      </c>
    </row>
    <row r="118" spans="1:26" ht="12.75" hidden="1" customHeight="1" x14ac:dyDescent="0.2">
      <c r="A118" s="223">
        <v>107</v>
      </c>
      <c r="B118" s="230"/>
      <c r="C118" s="225"/>
      <c r="D118" s="225"/>
      <c r="E118" s="226"/>
      <c r="F118" s="227"/>
      <c r="G118" s="2"/>
      <c r="H118" s="2"/>
      <c r="I118" s="228" t="str">
        <f t="shared" si="1"/>
        <v/>
      </c>
      <c r="J118" s="229" t="str">
        <f>IF(B118="","",IF(Diário!$P$1="","",IF(YEAR(B118)=Diário!$P$1,MONTH(B118)-Diário!$O$1+1,(YEAR(B118)-Diário!$P$1)*12-Diário!$O$1+1+MONTH(B118))))</f>
        <v/>
      </c>
    </row>
    <row r="119" spans="1:26" ht="12.75" hidden="1" customHeight="1" x14ac:dyDescent="0.2">
      <c r="A119" s="223">
        <v>108</v>
      </c>
      <c r="B119" s="230"/>
      <c r="C119" s="225"/>
      <c r="D119" s="225"/>
      <c r="E119" s="226"/>
      <c r="F119" s="227"/>
      <c r="G119" s="2"/>
      <c r="H119" s="2"/>
      <c r="I119" s="228" t="str">
        <f t="shared" si="1"/>
        <v/>
      </c>
      <c r="J119" s="229" t="str">
        <f>IF(B119="","",IF(Diário!$P$1="","",IF(YEAR(B119)=Diário!$P$1,MONTH(B119)-Diário!$O$1+1,(YEAR(B119)-Diário!$P$1)*12-Diário!$O$1+1+MONTH(B119))))</f>
        <v/>
      </c>
    </row>
    <row r="120" spans="1:26" ht="12.75" hidden="1" customHeight="1" x14ac:dyDescent="0.2">
      <c r="A120" s="223">
        <v>109</v>
      </c>
      <c r="B120" s="230"/>
      <c r="C120" s="225"/>
      <c r="D120" s="225"/>
      <c r="E120" s="226"/>
      <c r="F120" s="227"/>
      <c r="G120" s="2"/>
      <c r="H120" s="2"/>
      <c r="I120" s="228" t="str">
        <f t="shared" si="1"/>
        <v/>
      </c>
      <c r="J120" s="229" t="str">
        <f>IF(B120="","",IF(Diário!$P$1="","",IF(YEAR(B120)=Diário!$P$1,MONTH(B120)-Diário!$O$1+1,(YEAR(B120)-Diário!$P$1)*12-Diário!$O$1+1+MONTH(B120))))</f>
        <v/>
      </c>
    </row>
    <row r="121" spans="1:26" ht="12.75" hidden="1" customHeight="1" x14ac:dyDescent="0.2">
      <c r="A121" s="223">
        <v>110</v>
      </c>
      <c r="B121" s="230"/>
      <c r="C121" s="225"/>
      <c r="D121" s="225"/>
      <c r="E121" s="226"/>
      <c r="F121" s="227"/>
      <c r="G121" s="2"/>
      <c r="H121" s="2"/>
      <c r="I121" s="228" t="str">
        <f t="shared" si="1"/>
        <v/>
      </c>
      <c r="J121" s="229" t="str">
        <f>IF(B121="","",IF(Diário!$P$1="","",IF(YEAR(B121)=Diário!$P$1,MONTH(B121)-Diário!$O$1+1,(YEAR(B121)-Diário!$P$1)*12-Diário!$O$1+1+MONTH(B121))))</f>
        <v/>
      </c>
    </row>
    <row r="122" spans="1:26" ht="12.75" hidden="1" customHeight="1" x14ac:dyDescent="0.2">
      <c r="A122" s="223">
        <v>111</v>
      </c>
      <c r="B122" s="230"/>
      <c r="C122" s="225"/>
      <c r="D122" s="225"/>
      <c r="E122" s="226"/>
      <c r="F122" s="227"/>
      <c r="G122" s="2"/>
      <c r="H122" s="2"/>
      <c r="I122" s="228" t="str">
        <f t="shared" si="1"/>
        <v/>
      </c>
      <c r="J122" s="229" t="str">
        <f>IF(B122="","",IF(Diário!$P$1="","",IF(YEAR(B122)=Diário!$P$1,MONTH(B122)-Diário!$O$1+1,(YEAR(B122)-Diário!$P$1)*12-Diário!$O$1+1+MONTH(B122))))</f>
        <v/>
      </c>
    </row>
    <row r="123" spans="1:26" ht="12.75" hidden="1" customHeight="1" x14ac:dyDescent="0.2">
      <c r="A123" s="223">
        <v>112</v>
      </c>
      <c r="B123" s="230"/>
      <c r="C123" s="225"/>
      <c r="D123" s="225"/>
      <c r="E123" s="226"/>
      <c r="F123" s="227"/>
      <c r="G123" s="2"/>
      <c r="H123" s="2"/>
      <c r="I123" s="228" t="str">
        <f t="shared" si="1"/>
        <v/>
      </c>
      <c r="J123" s="229" t="str">
        <f>IF(B123="","",IF(Diário!$P$1="","",IF(YEAR(B123)=Diário!$P$1,MONTH(B123)-Diário!$O$1+1,(YEAR(B123)-Diário!$P$1)*12-Diário!$O$1+1+MONTH(B123))))</f>
        <v/>
      </c>
    </row>
    <row r="124" spans="1:26" ht="12.75" hidden="1" customHeight="1" x14ac:dyDescent="0.2">
      <c r="A124" s="223">
        <v>113</v>
      </c>
      <c r="B124" s="230"/>
      <c r="C124" s="225"/>
      <c r="D124" s="225"/>
      <c r="E124" s="226"/>
      <c r="F124" s="227"/>
      <c r="G124" s="2"/>
      <c r="H124" s="2"/>
      <c r="I124" s="228" t="str">
        <f t="shared" si="1"/>
        <v/>
      </c>
      <c r="J124" s="229" t="str">
        <f>IF(B124="","",IF(Diário!$P$1="","",IF(YEAR(B124)=Diário!$P$1,MONTH(B124)-Diário!$O$1+1,(YEAR(B124)-Diário!$P$1)*12-Diário!$O$1+1+MONTH(B124))))</f>
        <v/>
      </c>
    </row>
    <row r="125" spans="1:26" ht="12.75" hidden="1" customHeight="1" x14ac:dyDescent="0.2">
      <c r="A125" s="223">
        <v>114</v>
      </c>
      <c r="B125" s="230"/>
      <c r="C125" s="225"/>
      <c r="D125" s="225"/>
      <c r="E125" s="226"/>
      <c r="F125" s="227"/>
      <c r="G125" s="2"/>
      <c r="H125" s="2"/>
      <c r="I125" s="228" t="str">
        <f t="shared" si="1"/>
        <v/>
      </c>
      <c r="J125" s="229" t="str">
        <f>IF(B125="","",IF(Diário!$P$1="","",IF(YEAR(B125)=Diário!$P$1,MONTH(B125)-Diário!$O$1+1,(YEAR(B125)-Diário!$P$1)*12-Diário!$O$1+1+MONTH(B125))))</f>
        <v/>
      </c>
    </row>
    <row r="126" spans="1:26" ht="12.75" hidden="1" customHeight="1" x14ac:dyDescent="0.2">
      <c r="A126" s="223">
        <v>115</v>
      </c>
      <c r="B126" s="230"/>
      <c r="C126" s="225"/>
      <c r="D126" s="225"/>
      <c r="E126" s="226"/>
      <c r="F126" s="227"/>
      <c r="G126" s="2"/>
      <c r="H126" s="2"/>
      <c r="I126" s="228" t="str">
        <f t="shared" si="1"/>
        <v/>
      </c>
      <c r="J126" s="229" t="str">
        <f>IF(B126="","",IF(Diário!$P$1="","",IF(YEAR(B126)=Diário!$P$1,MONTH(B126)-Diário!$O$1+1,(YEAR(B126)-Diário!$P$1)*12-Diário!$O$1+1+MONTH(B126))))</f>
        <v/>
      </c>
    </row>
    <row r="127" spans="1:26" ht="12.75" hidden="1" customHeight="1" x14ac:dyDescent="0.2">
      <c r="A127" s="223">
        <v>116</v>
      </c>
      <c r="B127" s="230"/>
      <c r="C127" s="225"/>
      <c r="D127" s="225"/>
      <c r="E127" s="226"/>
      <c r="F127" s="227"/>
      <c r="G127" s="2"/>
      <c r="H127" s="2"/>
      <c r="I127" s="228" t="str">
        <f t="shared" si="1"/>
        <v/>
      </c>
      <c r="J127" s="229" t="str">
        <f>IF(B127="","",IF(Diário!$P$1="","",IF(YEAR(B127)=Diário!$P$1,MONTH(B127)-Diário!$O$1+1,(YEAR(B127)-Diário!$P$1)*12-Diário!$O$1+1+MONTH(B127))))</f>
        <v/>
      </c>
    </row>
    <row r="128" spans="1:26" ht="12.75" hidden="1" customHeight="1" x14ac:dyDescent="0.2">
      <c r="A128" s="223">
        <v>117</v>
      </c>
      <c r="B128" s="230"/>
      <c r="C128" s="225"/>
      <c r="D128" s="225"/>
      <c r="E128" s="226"/>
      <c r="F128" s="227"/>
      <c r="G128" s="2"/>
      <c r="H128" s="2"/>
      <c r="I128" s="228" t="str">
        <f t="shared" si="1"/>
        <v/>
      </c>
      <c r="J128" s="229" t="str">
        <f>IF(B128="","",IF(Diário!$P$1="","",IF(YEAR(B128)=Diário!$P$1,MONTH(B128)-Diário!$O$1+1,(YEAR(B128)-Diário!$P$1)*12-Diário!$O$1+1+MONTH(B128))))</f>
        <v/>
      </c>
    </row>
    <row r="129" spans="1:26" ht="12.75" hidden="1" customHeight="1" x14ac:dyDescent="0.2">
      <c r="A129" s="223">
        <v>118</v>
      </c>
      <c r="B129" s="230"/>
      <c r="C129" s="225"/>
      <c r="D129" s="225"/>
      <c r="E129" s="226"/>
      <c r="F129" s="227"/>
      <c r="G129" s="2"/>
      <c r="H129" s="2"/>
      <c r="I129" s="228" t="str">
        <f t="shared" si="1"/>
        <v/>
      </c>
      <c r="J129" s="229" t="str">
        <f>IF(B129="","",IF(Diário!$P$1="","",IF(YEAR(B129)=Diário!$P$1,MONTH(B129)-Diário!$O$1+1,(YEAR(B129)-Diário!$P$1)*12-Diário!$O$1+1+MONTH(B129))))</f>
        <v/>
      </c>
    </row>
    <row r="130" spans="1:26" ht="12.75" hidden="1" customHeight="1" x14ac:dyDescent="0.2">
      <c r="A130" s="223">
        <v>119</v>
      </c>
      <c r="B130" s="230"/>
      <c r="C130" s="225"/>
      <c r="D130" s="225"/>
      <c r="E130" s="226"/>
      <c r="F130" s="227"/>
      <c r="G130" s="2"/>
      <c r="H130" s="2"/>
      <c r="I130" s="228" t="str">
        <f t="shared" si="1"/>
        <v/>
      </c>
      <c r="J130" s="229" t="str">
        <f>IF(B130="","",IF(Diário!$P$1="","",IF(YEAR(B130)=Diário!$P$1,MONTH(B130)-Diário!$O$1+1,(YEAR(B130)-Diário!$P$1)*12-Diário!$O$1+1+MONTH(B130))))</f>
        <v/>
      </c>
    </row>
    <row r="131" spans="1:26" ht="12.75" hidden="1" customHeight="1" x14ac:dyDescent="0.2">
      <c r="A131" s="223">
        <v>120</v>
      </c>
      <c r="B131" s="230"/>
      <c r="C131" s="225"/>
      <c r="D131" s="225"/>
      <c r="E131" s="226"/>
      <c r="F131" s="227"/>
      <c r="G131" s="2"/>
      <c r="H131" s="2"/>
      <c r="I131" s="228" t="str">
        <f t="shared" si="1"/>
        <v/>
      </c>
      <c r="J131" s="229" t="str">
        <f>IF(B131="","",IF(Diário!$P$1="","",IF(YEAR(B131)=Diário!$P$1,MONTH(B131)-Diário!$O$1+1,(YEAR(B131)-Diário!$P$1)*12-Diário!$O$1+1+MONTH(B131))))</f>
        <v/>
      </c>
    </row>
    <row r="132" spans="1:26" ht="12.75" hidden="1" customHeight="1" x14ac:dyDescent="0.2">
      <c r="A132" s="223">
        <v>121</v>
      </c>
      <c r="B132" s="230"/>
      <c r="C132" s="225"/>
      <c r="D132" s="225"/>
      <c r="E132" s="226"/>
      <c r="F132" s="227"/>
      <c r="G132" s="2"/>
      <c r="H132" s="2"/>
      <c r="I132" s="228" t="str">
        <f t="shared" si="1"/>
        <v/>
      </c>
      <c r="J132" s="229" t="str">
        <f>IF(B132="","",IF(Diário!$P$1="","",IF(YEAR(B132)=Diário!$P$1,MONTH(B132)-Diário!$O$1+1,(YEAR(B132)-Diário!$P$1)*12-Diário!$O$1+1+MONTH(B132))))</f>
        <v/>
      </c>
    </row>
    <row r="133" spans="1:26" ht="12.75" hidden="1" customHeight="1" x14ac:dyDescent="0.2">
      <c r="A133" s="223">
        <v>122</v>
      </c>
      <c r="B133" s="230"/>
      <c r="C133" s="225"/>
      <c r="D133" s="225"/>
      <c r="E133" s="226"/>
      <c r="F133" s="227"/>
      <c r="G133" s="2"/>
      <c r="H133" s="2"/>
      <c r="I133" s="228" t="str">
        <f t="shared" si="1"/>
        <v/>
      </c>
      <c r="J133" s="229" t="str">
        <f>IF(B133="","",IF(Diário!$P$1="","",IF(YEAR(B133)=Diário!$P$1,MONTH(B133)-Diário!$O$1+1,(YEAR(B133)-Diário!$P$1)*12-Diário!$O$1+1+MONTH(B133))))</f>
        <v/>
      </c>
    </row>
    <row r="134" spans="1:26" ht="12.75" hidden="1" customHeight="1" x14ac:dyDescent="0.2">
      <c r="A134" s="223">
        <v>123</v>
      </c>
      <c r="B134" s="230"/>
      <c r="C134" s="225"/>
      <c r="D134" s="225"/>
      <c r="E134" s="226"/>
      <c r="F134" s="227"/>
      <c r="G134" s="2"/>
      <c r="H134" s="2"/>
      <c r="I134" s="228" t="str">
        <f t="shared" si="1"/>
        <v/>
      </c>
      <c r="J134" s="229" t="str">
        <f>IF(B134="","",IF(Diário!$P$1="","",IF(YEAR(B134)=Diário!$P$1,MONTH(B134)-Diário!$O$1+1,(YEAR(B134)-Diário!$P$1)*12-Diário!$O$1+1+MONTH(B134))))</f>
        <v/>
      </c>
    </row>
    <row r="135" spans="1:26" ht="12.75" hidden="1" customHeight="1" x14ac:dyDescent="0.2">
      <c r="A135" s="223">
        <v>124</v>
      </c>
      <c r="B135" s="230"/>
      <c r="C135" s="225"/>
      <c r="D135" s="225"/>
      <c r="E135" s="226"/>
      <c r="F135" s="227"/>
      <c r="G135" s="2"/>
      <c r="H135" s="2"/>
      <c r="I135" s="228" t="str">
        <f t="shared" si="1"/>
        <v/>
      </c>
      <c r="J135" s="229" t="str">
        <f>IF(B135="","",IF(Diário!$P$1="","",IF(YEAR(B135)=Diário!$P$1,MONTH(B135)-Diário!$O$1+1,(YEAR(B135)-Diário!$P$1)*12-Diário!$O$1+1+MONTH(B135))))</f>
        <v/>
      </c>
    </row>
    <row r="136" spans="1:26" ht="12.75" hidden="1" customHeight="1" x14ac:dyDescent="0.2">
      <c r="A136" s="223">
        <v>125</v>
      </c>
      <c r="B136" s="230"/>
      <c r="C136" s="225"/>
      <c r="D136" s="225"/>
      <c r="E136" s="226"/>
      <c r="F136" s="227"/>
      <c r="G136" s="2"/>
      <c r="H136" s="2"/>
      <c r="I136" s="228" t="str">
        <f t="shared" si="1"/>
        <v/>
      </c>
      <c r="J136" s="229" t="str">
        <f>IF(B136="","",IF(Diário!$P$1="","",IF(YEAR(B136)=Diário!$P$1,MONTH(B136)-Diário!$O$1+1,(YEAR(B136)-Diário!$P$1)*12-Diário!$O$1+1+MONTH(B136))))</f>
        <v/>
      </c>
    </row>
    <row r="137" spans="1:26" ht="12.75" hidden="1" customHeight="1" x14ac:dyDescent="0.2">
      <c r="A137" s="223">
        <v>126</v>
      </c>
      <c r="B137" s="230"/>
      <c r="C137" s="225"/>
      <c r="D137" s="225"/>
      <c r="E137" s="226"/>
      <c r="F137" s="227"/>
      <c r="G137" s="2"/>
      <c r="H137" s="2"/>
      <c r="I137" s="228" t="str">
        <f t="shared" si="1"/>
        <v/>
      </c>
      <c r="J137" s="229" t="str">
        <f>IF(B137="","",IF(Diário!$P$1="","",IF(YEAR(B137)=Diário!$P$1,MONTH(B137)-Diário!$O$1+1,(YEAR(B137)-Diário!$P$1)*12-Diário!$O$1+1+MONTH(B137))))</f>
        <v/>
      </c>
    </row>
    <row r="138" spans="1:26" ht="12.75" hidden="1" customHeight="1" x14ac:dyDescent="0.2">
      <c r="A138" s="223">
        <v>127</v>
      </c>
      <c r="B138" s="230"/>
      <c r="C138" s="225"/>
      <c r="D138" s="225"/>
      <c r="E138" s="226"/>
      <c r="F138" s="227"/>
      <c r="G138" s="2"/>
      <c r="H138" s="2"/>
      <c r="I138" s="228" t="str">
        <f t="shared" si="1"/>
        <v/>
      </c>
      <c r="J138" s="229" t="str">
        <f>IF(B138="","",IF(Diário!$P$1="","",IF(YEAR(B138)=Diário!$P$1,MONTH(B138)-Diário!$O$1+1,(YEAR(B138)-Diário!$P$1)*12-Diário!$O$1+1+MONTH(B138))))</f>
        <v/>
      </c>
    </row>
    <row r="139" spans="1:26" ht="12.75" hidden="1" customHeight="1" x14ac:dyDescent="0.2">
      <c r="A139" s="223">
        <v>128</v>
      </c>
      <c r="B139" s="230"/>
      <c r="C139" s="225"/>
      <c r="D139" s="225"/>
      <c r="E139" s="226"/>
      <c r="F139" s="227"/>
      <c r="G139" s="2"/>
      <c r="H139" s="2"/>
      <c r="I139" s="228" t="str">
        <f t="shared" si="1"/>
        <v/>
      </c>
      <c r="J139" s="229" t="str">
        <f>IF(B139="","",IF(Diário!$P$1="","",IF(YEAR(B139)=Diário!$P$1,MONTH(B139)-Diário!$O$1+1,(YEAR(B139)-Diário!$P$1)*12-Diário!$O$1+1+MONTH(B139))))</f>
        <v/>
      </c>
    </row>
    <row r="140" spans="1:26" ht="12.75" hidden="1" customHeight="1" x14ac:dyDescent="0.2">
      <c r="A140" s="223">
        <v>129</v>
      </c>
      <c r="B140" s="230"/>
      <c r="C140" s="225"/>
      <c r="D140" s="225"/>
      <c r="E140" s="226"/>
      <c r="F140" s="227"/>
      <c r="G140" s="2"/>
      <c r="H140" s="2"/>
      <c r="I140" s="228" t="str">
        <f t="shared" si="1"/>
        <v/>
      </c>
      <c r="J140" s="229" t="str">
        <f>IF(B140="","",IF(Diário!$P$1="","",IF(YEAR(B140)=Diário!$P$1,MONTH(B140)-Diário!$O$1+1,(YEAR(B140)-Diário!$P$1)*12-Diário!$O$1+1+MONTH(B140))))</f>
        <v/>
      </c>
    </row>
    <row r="141" spans="1:26" ht="12.75" hidden="1" customHeight="1" x14ac:dyDescent="0.2">
      <c r="A141" s="223">
        <v>130</v>
      </c>
      <c r="B141" s="230"/>
      <c r="C141" s="225"/>
      <c r="D141" s="225"/>
      <c r="E141" s="226"/>
      <c r="F141" s="227"/>
      <c r="G141" s="2"/>
      <c r="H141" s="2"/>
      <c r="I141" s="228" t="str">
        <f t="shared" si="1"/>
        <v/>
      </c>
      <c r="J141" s="229" t="str">
        <f>IF(B141="","",IF(Diário!$P$1="","",IF(YEAR(B141)=Diário!$P$1,MONTH(B141)-Diário!$O$1+1,(YEAR(B141)-Diário!$P$1)*12-Diário!$O$1+1+MONTH(B141))))</f>
        <v/>
      </c>
    </row>
    <row r="142" spans="1:26" ht="12.75" hidden="1" customHeight="1" x14ac:dyDescent="0.2">
      <c r="A142" s="223">
        <v>131</v>
      </c>
      <c r="B142" s="230"/>
      <c r="C142" s="225"/>
      <c r="D142" s="225"/>
      <c r="E142" s="226"/>
      <c r="F142" s="227"/>
      <c r="G142" s="2"/>
      <c r="H142" s="2"/>
      <c r="I142" s="228" t="str">
        <f t="shared" si="1"/>
        <v/>
      </c>
      <c r="J142" s="229" t="str">
        <f>IF(B142="","",IF(Diário!$P$1="","",IF(YEAR(B142)=Diário!$P$1,MONTH(B142)-Diário!$O$1+1,(YEAR(B142)-Diário!$P$1)*12-Diário!$O$1+1+MONTH(B142))))</f>
        <v/>
      </c>
    </row>
    <row r="143" spans="1:26" ht="12.75" hidden="1" customHeight="1" x14ac:dyDescent="0.2">
      <c r="A143" s="223">
        <v>132</v>
      </c>
      <c r="B143" s="230"/>
      <c r="C143" s="225"/>
      <c r="D143" s="225"/>
      <c r="E143" s="226"/>
      <c r="F143" s="227"/>
      <c r="G143" s="2"/>
      <c r="H143" s="2"/>
      <c r="I143" s="228" t="str">
        <f t="shared" si="1"/>
        <v/>
      </c>
      <c r="J143" s="229" t="str">
        <f>IF(B143="","",IF(Diário!$P$1="","",IF(YEAR(B143)=Diário!$P$1,MONTH(B143)-Diário!$O$1+1,(YEAR(B143)-Diário!$P$1)*12-Diário!$O$1+1+MONTH(B143))))</f>
        <v/>
      </c>
    </row>
    <row r="144" spans="1:26" ht="12.75" hidden="1" customHeight="1" x14ac:dyDescent="0.2">
      <c r="A144" s="223">
        <v>133</v>
      </c>
      <c r="B144" s="230"/>
      <c r="C144" s="225"/>
      <c r="D144" s="225"/>
      <c r="E144" s="226"/>
      <c r="F144" s="227"/>
      <c r="G144" s="2"/>
      <c r="H144" s="2"/>
      <c r="I144" s="228" t="str">
        <f t="shared" si="1"/>
        <v/>
      </c>
      <c r="J144" s="229" t="str">
        <f>IF(B144="","",IF(Diário!$P$1="","",IF(YEAR(B144)=Diário!$P$1,MONTH(B144)-Diário!$O$1+1,(YEAR(B144)-Diário!$P$1)*12-Diário!$O$1+1+MONTH(B144))))</f>
        <v/>
      </c>
    </row>
    <row r="145" spans="1:26" ht="12.75" hidden="1" customHeight="1" x14ac:dyDescent="0.2">
      <c r="A145" s="223">
        <v>134</v>
      </c>
      <c r="B145" s="230"/>
      <c r="C145" s="225"/>
      <c r="D145" s="225"/>
      <c r="E145" s="226"/>
      <c r="F145" s="227"/>
      <c r="G145" s="2"/>
      <c r="H145" s="2"/>
      <c r="I145" s="228" t="str">
        <f t="shared" si="1"/>
        <v/>
      </c>
      <c r="J145" s="229" t="str">
        <f>IF(B145="","",IF(Diário!$P$1="","",IF(YEAR(B145)=Diário!$P$1,MONTH(B145)-Diário!$O$1+1,(YEAR(B145)-Diário!$P$1)*12-Diário!$O$1+1+MONTH(B145))))</f>
        <v/>
      </c>
    </row>
    <row r="146" spans="1:26" ht="12.75" hidden="1" customHeight="1" x14ac:dyDescent="0.2">
      <c r="A146" s="223">
        <v>135</v>
      </c>
      <c r="B146" s="230"/>
      <c r="C146" s="225"/>
      <c r="D146" s="225"/>
      <c r="E146" s="226"/>
      <c r="F146" s="227"/>
      <c r="G146" s="2"/>
      <c r="H146" s="2"/>
      <c r="I146" s="228" t="str">
        <f t="shared" si="1"/>
        <v/>
      </c>
      <c r="J146" s="229" t="str">
        <f>IF(B146="","",IF(Diário!$P$1="","",IF(YEAR(B146)=Diário!$P$1,MONTH(B146)-Diário!$O$1+1,(YEAR(B146)-Diário!$P$1)*12-Diário!$O$1+1+MONTH(B146))))</f>
        <v/>
      </c>
    </row>
    <row r="147" spans="1:26" ht="12.75" hidden="1" customHeight="1" x14ac:dyDescent="0.2">
      <c r="A147" s="223">
        <v>136</v>
      </c>
      <c r="B147" s="230"/>
      <c r="C147" s="225"/>
      <c r="D147" s="225"/>
      <c r="E147" s="226"/>
      <c r="F147" s="227"/>
      <c r="G147" s="2"/>
      <c r="H147" s="2"/>
      <c r="I147" s="228" t="str">
        <f t="shared" si="1"/>
        <v/>
      </c>
      <c r="J147" s="229" t="str">
        <f>IF(B147="","",IF(Diário!$P$1="","",IF(YEAR(B147)=Diário!$P$1,MONTH(B147)-Diário!$O$1+1,(YEAR(B147)-Diário!$P$1)*12-Diário!$O$1+1+MONTH(B147))))</f>
        <v/>
      </c>
    </row>
    <row r="148" spans="1:26" ht="12.75" hidden="1" customHeight="1" x14ac:dyDescent="0.2">
      <c r="A148" s="223">
        <v>137</v>
      </c>
      <c r="B148" s="230"/>
      <c r="C148" s="225"/>
      <c r="D148" s="225"/>
      <c r="E148" s="226"/>
      <c r="F148" s="227"/>
      <c r="G148" s="2"/>
      <c r="H148" s="2"/>
      <c r="I148" s="228" t="str">
        <f t="shared" si="1"/>
        <v/>
      </c>
      <c r="J148" s="229" t="str">
        <f>IF(B148="","",IF(Diário!$P$1="","",IF(YEAR(B148)=Diário!$P$1,MONTH(B148)-Diário!$O$1+1,(YEAR(B148)-Diário!$P$1)*12-Diário!$O$1+1+MONTH(B148))))</f>
        <v/>
      </c>
    </row>
    <row r="149" spans="1:26" ht="12.75" hidden="1" customHeight="1" x14ac:dyDescent="0.2">
      <c r="A149" s="223">
        <v>138</v>
      </c>
      <c r="B149" s="230"/>
      <c r="C149" s="225"/>
      <c r="D149" s="225"/>
      <c r="E149" s="226"/>
      <c r="F149" s="227"/>
      <c r="G149" s="2"/>
      <c r="H149" s="2"/>
      <c r="I149" s="228" t="str">
        <f t="shared" si="1"/>
        <v/>
      </c>
      <c r="J149" s="229" t="str">
        <f>IF(B149="","",IF(Diário!$P$1="","",IF(YEAR(B149)=Diário!$P$1,MONTH(B149)-Diário!$O$1+1,(YEAR(B149)-Diário!$P$1)*12-Diário!$O$1+1+MONTH(B149))))</f>
        <v/>
      </c>
    </row>
    <row r="150" spans="1:26" ht="12.75" hidden="1" customHeight="1" x14ac:dyDescent="0.2">
      <c r="A150" s="223">
        <v>139</v>
      </c>
      <c r="B150" s="230"/>
      <c r="C150" s="225"/>
      <c r="D150" s="225"/>
      <c r="E150" s="226"/>
      <c r="F150" s="227"/>
      <c r="G150" s="2"/>
      <c r="H150" s="2"/>
      <c r="I150" s="228" t="str">
        <f t="shared" si="1"/>
        <v/>
      </c>
      <c r="J150" s="229" t="str">
        <f>IF(B150="","",IF(Diário!$P$1="","",IF(YEAR(B150)=Diário!$P$1,MONTH(B150)-Diário!$O$1+1,(YEAR(B150)-Diário!$P$1)*12-Diário!$O$1+1+MONTH(B150))))</f>
        <v/>
      </c>
    </row>
    <row r="151" spans="1:26" ht="12.75" hidden="1" customHeight="1" x14ac:dyDescent="0.2">
      <c r="A151" s="223">
        <v>140</v>
      </c>
      <c r="B151" s="230"/>
      <c r="C151" s="225"/>
      <c r="D151" s="225"/>
      <c r="E151" s="226"/>
      <c r="F151" s="227"/>
      <c r="G151" s="2"/>
      <c r="H151" s="2"/>
      <c r="I151" s="228" t="str">
        <f t="shared" si="1"/>
        <v/>
      </c>
      <c r="J151" s="229" t="str">
        <f>IF(B151="","",IF(Diário!$P$1="","",IF(YEAR(B151)=Diário!$P$1,MONTH(B151)-Diário!$O$1+1,(YEAR(B151)-Diário!$P$1)*12-Diário!$O$1+1+MONTH(B151))))</f>
        <v/>
      </c>
    </row>
    <row r="152" spans="1:26" ht="12.75" hidden="1" customHeight="1" x14ac:dyDescent="0.2">
      <c r="A152" s="223">
        <v>141</v>
      </c>
      <c r="B152" s="230"/>
      <c r="C152" s="225"/>
      <c r="D152" s="225"/>
      <c r="E152" s="226"/>
      <c r="F152" s="227"/>
      <c r="G152" s="2"/>
      <c r="H152" s="2"/>
      <c r="I152" s="228" t="str">
        <f t="shared" si="1"/>
        <v/>
      </c>
      <c r="J152" s="229" t="str">
        <f>IF(B152="","",IF(Diário!$P$1="","",IF(YEAR(B152)=Diário!$P$1,MONTH(B152)-Diário!$O$1+1,(YEAR(B152)-Diário!$P$1)*12-Diário!$O$1+1+MONTH(B152))))</f>
        <v/>
      </c>
    </row>
    <row r="153" spans="1:26" ht="12.75" hidden="1" customHeight="1" x14ac:dyDescent="0.2">
      <c r="A153" s="223">
        <v>142</v>
      </c>
      <c r="B153" s="230"/>
      <c r="C153" s="225"/>
      <c r="D153" s="225"/>
      <c r="E153" s="226"/>
      <c r="F153" s="227"/>
      <c r="G153" s="2"/>
      <c r="H153" s="2"/>
      <c r="I153" s="228" t="str">
        <f t="shared" si="1"/>
        <v/>
      </c>
      <c r="J153" s="229" t="str">
        <f>IF(B153="","",IF(Diário!$P$1="","",IF(YEAR(B153)=Diário!$P$1,MONTH(B153)-Diário!$O$1+1,(YEAR(B153)-Diário!$P$1)*12-Diário!$O$1+1+MONTH(B153))))</f>
        <v/>
      </c>
    </row>
    <row r="154" spans="1:26" ht="12.75" hidden="1" customHeight="1" x14ac:dyDescent="0.2">
      <c r="A154" s="223">
        <v>143</v>
      </c>
      <c r="B154" s="230"/>
      <c r="C154" s="225"/>
      <c r="D154" s="225"/>
      <c r="E154" s="226"/>
      <c r="F154" s="227"/>
      <c r="G154" s="2"/>
      <c r="H154" s="2"/>
      <c r="I154" s="228" t="str">
        <f t="shared" si="1"/>
        <v/>
      </c>
      <c r="J154" s="229" t="str">
        <f>IF(B154="","",IF(Diário!$P$1="","",IF(YEAR(B154)=Diário!$P$1,MONTH(B154)-Diário!$O$1+1,(YEAR(B154)-Diário!$P$1)*12-Diário!$O$1+1+MONTH(B154))))</f>
        <v/>
      </c>
    </row>
    <row r="155" spans="1:26" ht="12.75" hidden="1" customHeight="1" x14ac:dyDescent="0.2">
      <c r="A155" s="223">
        <v>144</v>
      </c>
      <c r="B155" s="230"/>
      <c r="C155" s="225"/>
      <c r="D155" s="225"/>
      <c r="E155" s="226"/>
      <c r="F155" s="227"/>
      <c r="G155" s="2"/>
      <c r="H155" s="2"/>
      <c r="I155" s="228" t="str">
        <f t="shared" si="1"/>
        <v/>
      </c>
      <c r="J155" s="229" t="str">
        <f>IF(B155="","",IF(Diário!$P$1="","",IF(YEAR(B155)=Diário!$P$1,MONTH(B155)-Diário!$O$1+1,(YEAR(B155)-Diário!$P$1)*12-Diário!$O$1+1+MONTH(B155))))</f>
        <v/>
      </c>
    </row>
    <row r="156" spans="1:26" ht="12.75" hidden="1" customHeight="1" x14ac:dyDescent="0.2">
      <c r="A156" s="223">
        <v>145</v>
      </c>
      <c r="B156" s="230"/>
      <c r="C156" s="225"/>
      <c r="D156" s="225"/>
      <c r="E156" s="226"/>
      <c r="F156" s="227"/>
      <c r="G156" s="2"/>
      <c r="H156" s="2"/>
      <c r="I156" s="228" t="str">
        <f t="shared" si="1"/>
        <v/>
      </c>
      <c r="J156" s="229" t="str">
        <f>IF(B156="","",IF(Diário!$P$1="","",IF(YEAR(B156)=Diário!$P$1,MONTH(B156)-Diário!$O$1+1,(YEAR(B156)-Diário!$P$1)*12-Diário!$O$1+1+MONTH(B156))))</f>
        <v/>
      </c>
    </row>
    <row r="157" spans="1:26" ht="12.75" hidden="1" customHeight="1" x14ac:dyDescent="0.2">
      <c r="A157" s="223">
        <v>146</v>
      </c>
      <c r="B157" s="230"/>
      <c r="C157" s="225"/>
      <c r="D157" s="225"/>
      <c r="E157" s="226"/>
      <c r="F157" s="227"/>
      <c r="G157" s="2"/>
      <c r="H157" s="2"/>
      <c r="I157" s="228" t="str">
        <f t="shared" si="1"/>
        <v/>
      </c>
      <c r="J157" s="229" t="str">
        <f>IF(B157="","",IF(Diário!$P$1="","",IF(YEAR(B157)=Diário!$P$1,MONTH(B157)-Diário!$O$1+1,(YEAR(B157)-Diário!$P$1)*12-Diário!$O$1+1+MONTH(B157))))</f>
        <v/>
      </c>
    </row>
    <row r="158" spans="1:26" ht="12.75" hidden="1" customHeight="1" x14ac:dyDescent="0.2">
      <c r="A158" s="223">
        <v>147</v>
      </c>
      <c r="B158" s="230"/>
      <c r="C158" s="225"/>
      <c r="D158" s="225"/>
      <c r="E158" s="226"/>
      <c r="F158" s="227"/>
      <c r="G158" s="2"/>
      <c r="H158" s="2"/>
      <c r="I158" s="228" t="str">
        <f t="shared" si="1"/>
        <v/>
      </c>
      <c r="J158" s="229" t="str">
        <f>IF(B158="","",IF(Diário!$P$1="","",IF(YEAR(B158)=Diário!$P$1,MONTH(B158)-Diário!$O$1+1,(YEAR(B158)-Diário!$P$1)*12-Diário!$O$1+1+MONTH(B158))))</f>
        <v/>
      </c>
    </row>
    <row r="159" spans="1:26" ht="12.75" hidden="1" customHeight="1" x14ac:dyDescent="0.2">
      <c r="A159" s="223">
        <v>148</v>
      </c>
      <c r="B159" s="230"/>
      <c r="C159" s="225"/>
      <c r="D159" s="225"/>
      <c r="E159" s="226"/>
      <c r="F159" s="227"/>
      <c r="G159" s="2"/>
      <c r="H159" s="2"/>
      <c r="I159" s="228" t="str">
        <f t="shared" si="1"/>
        <v/>
      </c>
      <c r="J159" s="229" t="str">
        <f>IF(B159="","",IF(Diário!$P$1="","",IF(YEAR(B159)=Diário!$P$1,MONTH(B159)-Diário!$O$1+1,(YEAR(B159)-Diário!$P$1)*12-Diário!$O$1+1+MONTH(B159))))</f>
        <v/>
      </c>
    </row>
    <row r="160" spans="1:26" ht="12.75" hidden="1" customHeight="1" x14ac:dyDescent="0.2">
      <c r="A160" s="223">
        <v>149</v>
      </c>
      <c r="B160" s="230"/>
      <c r="C160" s="225"/>
      <c r="D160" s="225"/>
      <c r="E160" s="226"/>
      <c r="F160" s="227"/>
      <c r="G160" s="2"/>
      <c r="H160" s="2"/>
      <c r="I160" s="228" t="str">
        <f t="shared" si="1"/>
        <v/>
      </c>
      <c r="J160" s="229" t="str">
        <f>IF(B160="","",IF(Diário!$P$1="","",IF(YEAR(B160)=Diário!$P$1,MONTH(B160)-Diário!$O$1+1,(YEAR(B160)-Diário!$P$1)*12-Diário!$O$1+1+MONTH(B160))))</f>
        <v/>
      </c>
    </row>
    <row r="161" spans="1:26" ht="12.75" hidden="1" customHeight="1" x14ac:dyDescent="0.2">
      <c r="A161" s="223">
        <v>150</v>
      </c>
      <c r="B161" s="230"/>
      <c r="C161" s="225"/>
      <c r="D161" s="225"/>
      <c r="E161" s="226"/>
      <c r="F161" s="227"/>
      <c r="G161" s="2"/>
      <c r="H161" s="2"/>
      <c r="I161" s="228" t="str">
        <f t="shared" si="1"/>
        <v/>
      </c>
      <c r="J161" s="229" t="str">
        <f>IF(B161="","",IF(Diário!$P$1="","",IF(YEAR(B161)=Diário!$P$1,MONTH(B161)-Diário!$O$1+1,(YEAR(B161)-Diário!$P$1)*12-Diário!$O$1+1+MONTH(B161))))</f>
        <v/>
      </c>
    </row>
    <row r="162" spans="1:26" ht="12.75" hidden="1" customHeight="1" x14ac:dyDescent="0.2">
      <c r="A162" s="223">
        <v>151</v>
      </c>
      <c r="B162" s="230"/>
      <c r="C162" s="225"/>
      <c r="D162" s="225"/>
      <c r="E162" s="226"/>
      <c r="F162" s="227"/>
      <c r="G162" s="2"/>
      <c r="H162" s="2"/>
      <c r="I162" s="228" t="str">
        <f t="shared" si="1"/>
        <v/>
      </c>
      <c r="J162" s="229" t="str">
        <f>IF(B162="","",IF(Diário!$P$1="","",IF(YEAR(B162)=Diário!$P$1,MONTH(B162)-Diário!$O$1+1,(YEAR(B162)-Diário!$P$1)*12-Diário!$O$1+1+MONTH(B162))))</f>
        <v/>
      </c>
    </row>
    <row r="163" spans="1:26" ht="12.75" hidden="1" customHeight="1" x14ac:dyDescent="0.2">
      <c r="A163" s="223">
        <v>152</v>
      </c>
      <c r="B163" s="230"/>
      <c r="C163" s="225"/>
      <c r="D163" s="225"/>
      <c r="E163" s="226"/>
      <c r="F163" s="227"/>
      <c r="G163" s="2"/>
      <c r="H163" s="2"/>
      <c r="I163" s="228" t="str">
        <f t="shared" si="1"/>
        <v/>
      </c>
      <c r="J163" s="229" t="str">
        <f>IF(B163="","",IF(Diário!$P$1="","",IF(YEAR(B163)=Diário!$P$1,MONTH(B163)-Diário!$O$1+1,(YEAR(B163)-Diário!$P$1)*12-Diário!$O$1+1+MONTH(B163))))</f>
        <v/>
      </c>
    </row>
    <row r="164" spans="1:26" ht="12.75" hidden="1" customHeight="1" x14ac:dyDescent="0.2">
      <c r="A164" s="223">
        <v>153</v>
      </c>
      <c r="B164" s="230"/>
      <c r="C164" s="225"/>
      <c r="D164" s="225"/>
      <c r="E164" s="226"/>
      <c r="F164" s="227"/>
      <c r="G164" s="2"/>
      <c r="H164" s="2"/>
      <c r="I164" s="228" t="str">
        <f t="shared" si="1"/>
        <v/>
      </c>
      <c r="J164" s="229" t="str">
        <f>IF(B164="","",IF(Diário!$P$1="","",IF(YEAR(B164)=Diário!$P$1,MONTH(B164)-Diário!$O$1+1,(YEAR(B164)-Diário!$P$1)*12-Diário!$O$1+1+MONTH(B164))))</f>
        <v/>
      </c>
    </row>
    <row r="165" spans="1:26" ht="12.75" hidden="1" customHeight="1" x14ac:dyDescent="0.2">
      <c r="A165" s="223">
        <v>154</v>
      </c>
      <c r="B165" s="230"/>
      <c r="C165" s="225"/>
      <c r="D165" s="225"/>
      <c r="E165" s="226"/>
      <c r="F165" s="227"/>
      <c r="G165" s="2"/>
      <c r="H165" s="2"/>
      <c r="I165" s="228" t="str">
        <f t="shared" si="1"/>
        <v/>
      </c>
      <c r="J165" s="229" t="str">
        <f>IF(B165="","",IF(Diário!$P$1="","",IF(YEAR(B165)=Diário!$P$1,MONTH(B165)-Diário!$O$1+1,(YEAR(B165)-Diário!$P$1)*12-Diário!$O$1+1+MONTH(B165))))</f>
        <v/>
      </c>
    </row>
    <row r="166" spans="1:26" ht="12.75" hidden="1" customHeight="1" x14ac:dyDescent="0.2">
      <c r="A166" s="223">
        <v>155</v>
      </c>
      <c r="B166" s="230"/>
      <c r="C166" s="225"/>
      <c r="D166" s="225"/>
      <c r="E166" s="226"/>
      <c r="F166" s="227"/>
      <c r="G166" s="2"/>
      <c r="H166" s="2"/>
      <c r="I166" s="228" t="str">
        <f t="shared" si="1"/>
        <v/>
      </c>
      <c r="J166" s="229" t="str">
        <f>IF(B166="","",IF(Diário!$P$1="","",IF(YEAR(B166)=Diário!$P$1,MONTH(B166)-Diário!$O$1+1,(YEAR(B166)-Diário!$P$1)*12-Diário!$O$1+1+MONTH(B166))))</f>
        <v/>
      </c>
    </row>
    <row r="167" spans="1:26" ht="12.75" hidden="1" customHeight="1" x14ac:dyDescent="0.2">
      <c r="A167" s="223">
        <v>156</v>
      </c>
      <c r="B167" s="230"/>
      <c r="C167" s="225"/>
      <c r="D167" s="225"/>
      <c r="E167" s="226"/>
      <c r="F167" s="227"/>
      <c r="G167" s="2"/>
      <c r="H167" s="2"/>
      <c r="I167" s="228" t="str">
        <f t="shared" si="1"/>
        <v/>
      </c>
      <c r="J167" s="229" t="str">
        <f>IF(B167="","",IF(Diário!$P$1="","",IF(YEAR(B167)=Diário!$P$1,MONTH(B167)-Diário!$O$1+1,(YEAR(B167)-Diário!$P$1)*12-Diário!$O$1+1+MONTH(B167))))</f>
        <v/>
      </c>
    </row>
    <row r="168" spans="1:26" ht="12.75" hidden="1" customHeight="1" x14ac:dyDescent="0.2">
      <c r="A168" s="223">
        <v>157</v>
      </c>
      <c r="B168" s="230"/>
      <c r="C168" s="225"/>
      <c r="D168" s="225"/>
      <c r="E168" s="226"/>
      <c r="F168" s="227"/>
      <c r="G168" s="2"/>
      <c r="H168" s="2"/>
      <c r="I168" s="228" t="str">
        <f t="shared" si="1"/>
        <v/>
      </c>
      <c r="J168" s="229" t="str">
        <f>IF(B168="","",IF(Diário!$P$1="","",IF(YEAR(B168)=Diário!$P$1,MONTH(B168)-Diário!$O$1+1,(YEAR(B168)-Diário!$P$1)*12-Diário!$O$1+1+MONTH(B168))))</f>
        <v/>
      </c>
    </row>
    <row r="169" spans="1:26" ht="12.75" hidden="1" customHeight="1" x14ac:dyDescent="0.2">
      <c r="A169" s="223">
        <v>158</v>
      </c>
      <c r="B169" s="230"/>
      <c r="C169" s="225"/>
      <c r="D169" s="225"/>
      <c r="E169" s="226"/>
      <c r="F169" s="227"/>
      <c r="G169" s="2"/>
      <c r="H169" s="2"/>
      <c r="I169" s="228" t="str">
        <f t="shared" si="1"/>
        <v/>
      </c>
      <c r="J169" s="229" t="str">
        <f>IF(B169="","",IF(Diário!$P$1="","",IF(YEAR(B169)=Diário!$P$1,MONTH(B169)-Diário!$O$1+1,(YEAR(B169)-Diário!$P$1)*12-Diário!$O$1+1+MONTH(B169))))</f>
        <v/>
      </c>
    </row>
    <row r="170" spans="1:26" ht="12.75" hidden="1" customHeight="1" x14ac:dyDescent="0.2">
      <c r="A170" s="223">
        <v>159</v>
      </c>
      <c r="B170" s="230"/>
      <c r="C170" s="225"/>
      <c r="D170" s="225"/>
      <c r="E170" s="226"/>
      <c r="F170" s="227"/>
      <c r="G170" s="2"/>
      <c r="H170" s="2"/>
      <c r="I170" s="228" t="str">
        <f t="shared" si="1"/>
        <v/>
      </c>
      <c r="J170" s="229" t="str">
        <f>IF(B170="","",IF(Diário!$P$1="","",IF(YEAR(B170)=Diário!$P$1,MONTH(B170)-Diário!$O$1+1,(YEAR(B170)-Diário!$P$1)*12-Diário!$O$1+1+MONTH(B170))))</f>
        <v/>
      </c>
    </row>
    <row r="171" spans="1:26" ht="12.75" hidden="1" customHeight="1" x14ac:dyDescent="0.2">
      <c r="A171" s="223">
        <v>160</v>
      </c>
      <c r="B171" s="230"/>
      <c r="C171" s="225"/>
      <c r="D171" s="225"/>
      <c r="E171" s="226"/>
      <c r="F171" s="227"/>
      <c r="G171" s="2"/>
      <c r="H171" s="2"/>
      <c r="I171" s="228" t="str">
        <f t="shared" si="1"/>
        <v/>
      </c>
      <c r="J171" s="229" t="str">
        <f>IF(B171="","",IF(Diário!$P$1="","",IF(YEAR(B171)=Diário!$P$1,MONTH(B171)-Diário!$O$1+1,(YEAR(B171)-Diário!$P$1)*12-Diário!$O$1+1+MONTH(B171))))</f>
        <v/>
      </c>
    </row>
    <row r="172" spans="1:26" ht="12.75" hidden="1" customHeight="1" x14ac:dyDescent="0.2">
      <c r="A172" s="223">
        <v>161</v>
      </c>
      <c r="B172" s="230"/>
      <c r="C172" s="225"/>
      <c r="D172" s="225"/>
      <c r="E172" s="226"/>
      <c r="F172" s="227"/>
      <c r="G172" s="2"/>
      <c r="H172" s="2"/>
      <c r="I172" s="228" t="str">
        <f t="shared" si="1"/>
        <v/>
      </c>
      <c r="J172" s="229" t="str">
        <f>IF(B172="","",IF(Diário!$P$1="","",IF(YEAR(B172)=Diário!$P$1,MONTH(B172)-Diário!$O$1+1,(YEAR(B172)-Diário!$P$1)*12-Diário!$O$1+1+MONTH(B172))))</f>
        <v/>
      </c>
    </row>
    <row r="173" spans="1:26" ht="12.75" hidden="1" customHeight="1" x14ac:dyDescent="0.2">
      <c r="A173" s="223">
        <v>162</v>
      </c>
      <c r="B173" s="230"/>
      <c r="C173" s="225"/>
      <c r="D173" s="225"/>
      <c r="E173" s="226"/>
      <c r="F173" s="227"/>
      <c r="G173" s="2"/>
      <c r="H173" s="2"/>
      <c r="I173" s="228" t="str">
        <f t="shared" si="1"/>
        <v/>
      </c>
      <c r="J173" s="229" t="str">
        <f>IF(B173="","",IF(Diário!$P$1="","",IF(YEAR(B173)=Diário!$P$1,MONTH(B173)-Diário!$O$1+1,(YEAR(B173)-Diário!$P$1)*12-Diário!$O$1+1+MONTH(B173))))</f>
        <v/>
      </c>
    </row>
    <row r="174" spans="1:26" ht="12.75" hidden="1" customHeight="1" x14ac:dyDescent="0.2">
      <c r="A174" s="223">
        <v>163</v>
      </c>
      <c r="B174" s="230"/>
      <c r="C174" s="225"/>
      <c r="D174" s="225"/>
      <c r="E174" s="226"/>
      <c r="F174" s="227"/>
      <c r="G174" s="2"/>
      <c r="H174" s="2"/>
      <c r="I174" s="228" t="str">
        <f t="shared" si="1"/>
        <v/>
      </c>
      <c r="J174" s="229" t="str">
        <f>IF(B174="","",IF(Diário!$P$1="","",IF(YEAR(B174)=Diário!$P$1,MONTH(B174)-Diário!$O$1+1,(YEAR(B174)-Diário!$P$1)*12-Diário!$O$1+1+MONTH(B174))))</f>
        <v/>
      </c>
    </row>
    <row r="175" spans="1:26" ht="12.75" hidden="1" customHeight="1" x14ac:dyDescent="0.2">
      <c r="A175" s="223">
        <v>164</v>
      </c>
      <c r="B175" s="230"/>
      <c r="C175" s="225"/>
      <c r="D175" s="225"/>
      <c r="E175" s="226"/>
      <c r="F175" s="227"/>
      <c r="G175" s="2"/>
      <c r="H175" s="2"/>
      <c r="I175" s="228" t="str">
        <f t="shared" si="1"/>
        <v/>
      </c>
      <c r="J175" s="229" t="str">
        <f>IF(B175="","",IF(Diário!$P$1="","",IF(YEAR(B175)=Diário!$P$1,MONTH(B175)-Diário!$O$1+1,(YEAR(B175)-Diário!$P$1)*12-Diário!$O$1+1+MONTH(B175))))</f>
        <v/>
      </c>
    </row>
    <row r="176" spans="1:26" ht="12.75" hidden="1" customHeight="1" x14ac:dyDescent="0.2">
      <c r="A176" s="223">
        <v>165</v>
      </c>
      <c r="B176" s="230"/>
      <c r="C176" s="225"/>
      <c r="D176" s="225"/>
      <c r="E176" s="226"/>
      <c r="F176" s="227"/>
      <c r="G176" s="2"/>
      <c r="H176" s="2"/>
      <c r="I176" s="228" t="str">
        <f t="shared" si="1"/>
        <v/>
      </c>
      <c r="J176" s="229" t="str">
        <f>IF(B176="","",IF(Diário!$P$1="","",IF(YEAR(B176)=Diário!$P$1,MONTH(B176)-Diário!$O$1+1,(YEAR(B176)-Diário!$P$1)*12-Diário!$O$1+1+MONTH(B176))))</f>
        <v/>
      </c>
    </row>
    <row r="177" spans="1:26" ht="12.75" hidden="1" customHeight="1" x14ac:dyDescent="0.2">
      <c r="A177" s="223">
        <v>166</v>
      </c>
      <c r="B177" s="230"/>
      <c r="C177" s="225"/>
      <c r="D177" s="225"/>
      <c r="E177" s="226"/>
      <c r="F177" s="227"/>
      <c r="G177" s="2"/>
      <c r="H177" s="2"/>
      <c r="I177" s="228" t="str">
        <f t="shared" si="1"/>
        <v/>
      </c>
      <c r="J177" s="229" t="str">
        <f>IF(B177="","",IF(Diário!$P$1="","",IF(YEAR(B177)=Diário!$P$1,MONTH(B177)-Diário!$O$1+1,(YEAR(B177)-Diário!$P$1)*12-Diário!$O$1+1+MONTH(B177))))</f>
        <v/>
      </c>
    </row>
    <row r="178" spans="1:26" ht="12.75" hidden="1" customHeight="1" x14ac:dyDescent="0.2">
      <c r="A178" s="223">
        <v>167</v>
      </c>
      <c r="B178" s="230"/>
      <c r="C178" s="225"/>
      <c r="D178" s="225"/>
      <c r="E178" s="226"/>
      <c r="F178" s="227"/>
      <c r="G178" s="2"/>
      <c r="H178" s="2"/>
      <c r="I178" s="228" t="str">
        <f t="shared" si="1"/>
        <v/>
      </c>
      <c r="J178" s="229" t="str">
        <f>IF(B178="","",IF(Diário!$P$1="","",IF(YEAR(B178)=Diário!$P$1,MONTH(B178)-Diário!$O$1+1,(YEAR(B178)-Diário!$P$1)*12-Diário!$O$1+1+MONTH(B178))))</f>
        <v/>
      </c>
    </row>
    <row r="179" spans="1:26" ht="12.75" hidden="1" customHeight="1" x14ac:dyDescent="0.2">
      <c r="A179" s="223">
        <v>168</v>
      </c>
      <c r="B179" s="230"/>
      <c r="C179" s="225"/>
      <c r="D179" s="225"/>
      <c r="E179" s="226"/>
      <c r="F179" s="227"/>
      <c r="G179" s="2"/>
      <c r="H179" s="2"/>
      <c r="I179" s="228" t="str">
        <f t="shared" si="1"/>
        <v/>
      </c>
      <c r="J179" s="229" t="str">
        <f>IF(B179="","",IF(Diário!$P$1="","",IF(YEAR(B179)=Diário!$P$1,MONTH(B179)-Diário!$O$1+1,(YEAR(B179)-Diário!$P$1)*12-Diário!$O$1+1+MONTH(B179))))</f>
        <v/>
      </c>
    </row>
    <row r="180" spans="1:26" ht="12.75" hidden="1" customHeight="1" x14ac:dyDescent="0.2">
      <c r="A180" s="223">
        <v>169</v>
      </c>
      <c r="B180" s="230"/>
      <c r="C180" s="225"/>
      <c r="D180" s="225"/>
      <c r="E180" s="226"/>
      <c r="F180" s="227"/>
      <c r="G180" s="2"/>
      <c r="H180" s="2"/>
      <c r="I180" s="228" t="str">
        <f t="shared" si="1"/>
        <v/>
      </c>
      <c r="J180" s="229" t="str">
        <f>IF(B180="","",IF(Diário!$P$1="","",IF(YEAR(B180)=Diário!$P$1,MONTH(B180)-Diário!$O$1+1,(YEAR(B180)-Diário!$P$1)*12-Diário!$O$1+1+MONTH(B180))))</f>
        <v/>
      </c>
    </row>
    <row r="181" spans="1:26" ht="12.75" hidden="1" customHeight="1" x14ac:dyDescent="0.2">
      <c r="A181" s="223">
        <v>170</v>
      </c>
      <c r="B181" s="230"/>
      <c r="C181" s="225"/>
      <c r="D181" s="225"/>
      <c r="E181" s="226"/>
      <c r="F181" s="227"/>
      <c r="G181" s="2"/>
      <c r="H181" s="2"/>
      <c r="I181" s="228" t="str">
        <f t="shared" si="1"/>
        <v/>
      </c>
      <c r="J181" s="229" t="str">
        <f>IF(B181="","",IF(Diário!$P$1="","",IF(YEAR(B181)=Diário!$P$1,MONTH(B181)-Diário!$O$1+1,(YEAR(B181)-Diário!$P$1)*12-Diário!$O$1+1+MONTH(B181))))</f>
        <v/>
      </c>
    </row>
    <row r="182" spans="1:26" ht="12.75" hidden="1" customHeight="1" x14ac:dyDescent="0.2">
      <c r="A182" s="223">
        <v>171</v>
      </c>
      <c r="B182" s="230"/>
      <c r="C182" s="225"/>
      <c r="D182" s="225"/>
      <c r="E182" s="226"/>
      <c r="F182" s="227"/>
      <c r="G182" s="2"/>
      <c r="H182" s="2"/>
      <c r="I182" s="228" t="str">
        <f t="shared" si="1"/>
        <v/>
      </c>
      <c r="J182" s="229" t="str">
        <f>IF(B182="","",IF(Diário!$P$1="","",IF(YEAR(B182)=Diário!$P$1,MONTH(B182)-Diário!$O$1+1,(YEAR(B182)-Diário!$P$1)*12-Diário!$O$1+1+MONTH(B182))))</f>
        <v/>
      </c>
    </row>
    <row r="183" spans="1:26" ht="12.75" hidden="1" customHeight="1" x14ac:dyDescent="0.2">
      <c r="A183" s="223">
        <v>172</v>
      </c>
      <c r="B183" s="230"/>
      <c r="C183" s="225"/>
      <c r="D183" s="225"/>
      <c r="E183" s="226"/>
      <c r="F183" s="227"/>
      <c r="G183" s="2"/>
      <c r="H183" s="2"/>
      <c r="I183" s="228" t="str">
        <f t="shared" si="1"/>
        <v/>
      </c>
      <c r="J183" s="229" t="str">
        <f>IF(B183="","",IF(Diário!$P$1="","",IF(YEAR(B183)=Diário!$P$1,MONTH(B183)-Diário!$O$1+1,(YEAR(B183)-Diário!$P$1)*12-Diário!$O$1+1+MONTH(B183))))</f>
        <v/>
      </c>
    </row>
    <row r="184" spans="1:26" ht="12.75" hidden="1" customHeight="1" x14ac:dyDescent="0.2">
      <c r="A184" s="223">
        <v>173</v>
      </c>
      <c r="B184" s="230"/>
      <c r="C184" s="225"/>
      <c r="D184" s="225"/>
      <c r="E184" s="226"/>
      <c r="F184" s="227"/>
      <c r="G184" s="2"/>
      <c r="H184" s="2"/>
      <c r="I184" s="228" t="str">
        <f t="shared" si="1"/>
        <v/>
      </c>
      <c r="J184" s="229" t="str">
        <f>IF(B184="","",IF(Diário!$P$1="","",IF(YEAR(B184)=Diário!$P$1,MONTH(B184)-Diário!$O$1+1,(YEAR(B184)-Diário!$P$1)*12-Diário!$O$1+1+MONTH(B184))))</f>
        <v/>
      </c>
    </row>
    <row r="185" spans="1:26" ht="12.75" hidden="1" customHeight="1" x14ac:dyDescent="0.2">
      <c r="A185" s="223">
        <v>174</v>
      </c>
      <c r="B185" s="230"/>
      <c r="C185" s="225"/>
      <c r="D185" s="225"/>
      <c r="E185" s="226"/>
      <c r="F185" s="227"/>
      <c r="G185" s="2"/>
      <c r="H185" s="2"/>
      <c r="I185" s="228" t="str">
        <f t="shared" si="1"/>
        <v/>
      </c>
      <c r="J185" s="229" t="str">
        <f>IF(B185="","",IF(Diário!$P$1="","",IF(YEAR(B185)=Diário!$P$1,MONTH(B185)-Diário!$O$1+1,(YEAR(B185)-Diário!$P$1)*12-Diário!$O$1+1+MONTH(B185))))</f>
        <v/>
      </c>
    </row>
    <row r="186" spans="1:26" ht="12.75" hidden="1" customHeight="1" x14ac:dyDescent="0.2">
      <c r="A186" s="223">
        <v>175</v>
      </c>
      <c r="B186" s="230"/>
      <c r="C186" s="225"/>
      <c r="D186" s="225"/>
      <c r="E186" s="226"/>
      <c r="F186" s="227"/>
      <c r="G186" s="2"/>
      <c r="H186" s="2"/>
      <c r="I186" s="228" t="str">
        <f t="shared" si="1"/>
        <v/>
      </c>
      <c r="J186" s="229" t="str">
        <f>IF(B186="","",IF(Diário!$P$1="","",IF(YEAR(B186)=Diário!$P$1,MONTH(B186)-Diário!$O$1+1,(YEAR(B186)-Diário!$P$1)*12-Diário!$O$1+1+MONTH(B186))))</f>
        <v/>
      </c>
    </row>
    <row r="187" spans="1:26" ht="12.75" hidden="1" customHeight="1" x14ac:dyDescent="0.2">
      <c r="A187" s="223">
        <v>176</v>
      </c>
      <c r="B187" s="230"/>
      <c r="C187" s="225"/>
      <c r="D187" s="225"/>
      <c r="E187" s="226"/>
      <c r="F187" s="227"/>
      <c r="G187" s="2"/>
      <c r="H187" s="2"/>
      <c r="I187" s="228" t="str">
        <f t="shared" si="1"/>
        <v/>
      </c>
      <c r="J187" s="229" t="str">
        <f>IF(B187="","",IF(Diário!$P$1="","",IF(YEAR(B187)=Diário!$P$1,MONTH(B187)-Diário!$O$1+1,(YEAR(B187)-Diário!$P$1)*12-Diário!$O$1+1+MONTH(B187))))</f>
        <v/>
      </c>
    </row>
    <row r="188" spans="1:26" ht="12.75" hidden="1" customHeight="1" x14ac:dyDescent="0.2">
      <c r="A188" s="223">
        <v>177</v>
      </c>
      <c r="B188" s="230"/>
      <c r="C188" s="225"/>
      <c r="D188" s="225"/>
      <c r="E188" s="226"/>
      <c r="F188" s="227"/>
      <c r="G188" s="2"/>
      <c r="H188" s="2"/>
      <c r="I188" s="228" t="str">
        <f t="shared" si="1"/>
        <v/>
      </c>
      <c r="J188" s="229" t="str">
        <f>IF(B188="","",IF(Diário!$P$1="","",IF(YEAR(B188)=Diário!$P$1,MONTH(B188)-Diário!$O$1+1,(YEAR(B188)-Diário!$P$1)*12-Diário!$O$1+1+MONTH(B188))))</f>
        <v/>
      </c>
    </row>
    <row r="189" spans="1:26" ht="12.75" hidden="1" customHeight="1" x14ac:dyDescent="0.2">
      <c r="A189" s="223">
        <v>178</v>
      </c>
      <c r="B189" s="230"/>
      <c r="C189" s="225"/>
      <c r="D189" s="225"/>
      <c r="E189" s="226"/>
      <c r="F189" s="227"/>
      <c r="G189" s="2"/>
      <c r="H189" s="2"/>
      <c r="I189" s="228" t="str">
        <f t="shared" si="1"/>
        <v/>
      </c>
      <c r="J189" s="229" t="str">
        <f>IF(B189="","",IF(Diário!$P$1="","",IF(YEAR(B189)=Diário!$P$1,MONTH(B189)-Diário!$O$1+1,(YEAR(B189)-Diário!$P$1)*12-Diário!$O$1+1+MONTH(B189))))</f>
        <v/>
      </c>
    </row>
    <row r="190" spans="1:26" ht="12.75" hidden="1" customHeight="1" x14ac:dyDescent="0.2">
      <c r="A190" s="223">
        <v>179</v>
      </c>
      <c r="B190" s="230"/>
      <c r="C190" s="225"/>
      <c r="D190" s="225"/>
      <c r="E190" s="226"/>
      <c r="F190" s="227"/>
      <c r="G190" s="2"/>
      <c r="H190" s="2"/>
      <c r="I190" s="228" t="str">
        <f t="shared" si="1"/>
        <v/>
      </c>
      <c r="J190" s="229" t="str">
        <f>IF(B190="","",IF(Diário!$P$1="","",IF(YEAR(B190)=Diário!$P$1,MONTH(B190)-Diário!$O$1+1,(YEAR(B190)-Diário!$P$1)*12-Diário!$O$1+1+MONTH(B190))))</f>
        <v/>
      </c>
    </row>
    <row r="191" spans="1:26" ht="12.75" hidden="1" customHeight="1" x14ac:dyDescent="0.2">
      <c r="A191" s="223">
        <v>180</v>
      </c>
      <c r="B191" s="230"/>
      <c r="C191" s="225"/>
      <c r="D191" s="225"/>
      <c r="E191" s="226"/>
      <c r="F191" s="227"/>
      <c r="G191" s="2"/>
      <c r="H191" s="2"/>
      <c r="I191" s="228" t="str">
        <f t="shared" si="1"/>
        <v/>
      </c>
      <c r="J191" s="229" t="str">
        <f>IF(B191="","",IF(Diário!$P$1="","",IF(YEAR(B191)=Diário!$P$1,MONTH(B191)-Diário!$O$1+1,(YEAR(B191)-Diário!$P$1)*12-Diário!$O$1+1+MONTH(B191))))</f>
        <v/>
      </c>
    </row>
    <row r="192" spans="1:26" ht="12.75" hidden="1" customHeight="1" x14ac:dyDescent="0.2">
      <c r="A192" s="223">
        <v>181</v>
      </c>
      <c r="B192" s="230"/>
      <c r="C192" s="225"/>
      <c r="D192" s="225"/>
      <c r="E192" s="226"/>
      <c r="F192" s="227"/>
      <c r="G192" s="2"/>
      <c r="H192" s="2"/>
      <c r="I192" s="228" t="str">
        <f t="shared" si="1"/>
        <v/>
      </c>
      <c r="J192" s="229" t="str">
        <f>IF(B192="","",IF(Diário!$P$1="","",IF(YEAR(B192)=Diário!$P$1,MONTH(B192)-Diário!$O$1+1,(YEAR(B192)-Diário!$P$1)*12-Diário!$O$1+1+MONTH(B192))))</f>
        <v/>
      </c>
    </row>
    <row r="193" spans="1:26" ht="12.75" hidden="1" customHeight="1" x14ac:dyDescent="0.2">
      <c r="A193" s="223">
        <v>182</v>
      </c>
      <c r="B193" s="230"/>
      <c r="C193" s="225"/>
      <c r="D193" s="225"/>
      <c r="E193" s="226"/>
      <c r="F193" s="227"/>
      <c r="G193" s="2"/>
      <c r="H193" s="2"/>
      <c r="I193" s="228" t="str">
        <f t="shared" si="1"/>
        <v/>
      </c>
      <c r="J193" s="229" t="str">
        <f>IF(B193="","",IF(Diário!$P$1="","",IF(YEAR(B193)=Diário!$P$1,MONTH(B193)-Diário!$O$1+1,(YEAR(B193)-Diário!$P$1)*12-Diário!$O$1+1+MONTH(B193))))</f>
        <v/>
      </c>
    </row>
    <row r="194" spans="1:26" ht="12.75" hidden="1" customHeight="1" x14ac:dyDescent="0.2">
      <c r="A194" s="223">
        <v>183</v>
      </c>
      <c r="B194" s="230"/>
      <c r="C194" s="225"/>
      <c r="D194" s="225"/>
      <c r="E194" s="226"/>
      <c r="F194" s="227"/>
      <c r="G194" s="2"/>
      <c r="H194" s="2"/>
      <c r="I194" s="228" t="str">
        <f t="shared" si="1"/>
        <v/>
      </c>
      <c r="J194" s="229" t="str">
        <f>IF(B194="","",IF(Diário!$P$1="","",IF(YEAR(B194)=Diário!$P$1,MONTH(B194)-Diário!$O$1+1,(YEAR(B194)-Diário!$P$1)*12-Diário!$O$1+1+MONTH(B194))))</f>
        <v/>
      </c>
    </row>
    <row r="195" spans="1:26" ht="12.75" hidden="1" customHeight="1" x14ac:dyDescent="0.2">
      <c r="A195" s="223">
        <v>184</v>
      </c>
      <c r="B195" s="230"/>
      <c r="C195" s="225"/>
      <c r="D195" s="225"/>
      <c r="E195" s="226"/>
      <c r="F195" s="227"/>
      <c r="G195" s="2"/>
      <c r="H195" s="2"/>
      <c r="I195" s="228" t="str">
        <f t="shared" si="1"/>
        <v/>
      </c>
      <c r="J195" s="229" t="str">
        <f>IF(B195="","",IF(Diário!$P$1="","",IF(YEAR(B195)=Diário!$P$1,MONTH(B195)-Diário!$O$1+1,(YEAR(B195)-Diário!$P$1)*12-Diário!$O$1+1+MONTH(B195))))</f>
        <v/>
      </c>
    </row>
    <row r="196" spans="1:26" ht="12.75" hidden="1" customHeight="1" x14ac:dyDescent="0.2">
      <c r="A196" s="223">
        <v>185</v>
      </c>
      <c r="B196" s="230"/>
      <c r="C196" s="225"/>
      <c r="D196" s="225"/>
      <c r="E196" s="226"/>
      <c r="F196" s="227"/>
      <c r="G196" s="2"/>
      <c r="H196" s="2"/>
      <c r="I196" s="228" t="str">
        <f t="shared" si="1"/>
        <v/>
      </c>
      <c r="J196" s="229" t="str">
        <f>IF(B196="","",IF(Diário!$P$1="","",IF(YEAR(B196)=Diário!$P$1,MONTH(B196)-Diário!$O$1+1,(YEAR(B196)-Diário!$P$1)*12-Diário!$O$1+1+MONTH(B196))))</f>
        <v/>
      </c>
    </row>
    <row r="197" spans="1:26" ht="12.75" hidden="1" customHeight="1" x14ac:dyDescent="0.2">
      <c r="A197" s="223">
        <v>186</v>
      </c>
      <c r="B197" s="230"/>
      <c r="C197" s="225"/>
      <c r="D197" s="225"/>
      <c r="E197" s="226"/>
      <c r="F197" s="227"/>
      <c r="G197" s="2"/>
      <c r="H197" s="2"/>
      <c r="I197" s="228" t="str">
        <f t="shared" si="1"/>
        <v/>
      </c>
      <c r="J197" s="229" t="str">
        <f>IF(B197="","",IF(Diário!$P$1="","",IF(YEAR(B197)=Diário!$P$1,MONTH(B197)-Diário!$O$1+1,(YEAR(B197)-Diário!$P$1)*12-Diário!$O$1+1+MONTH(B197))))</f>
        <v/>
      </c>
    </row>
    <row r="198" spans="1:26" ht="12.75" hidden="1" customHeight="1" x14ac:dyDescent="0.2">
      <c r="A198" s="223">
        <v>187</v>
      </c>
      <c r="B198" s="230"/>
      <c r="C198" s="225"/>
      <c r="D198" s="225"/>
      <c r="E198" s="226"/>
      <c r="F198" s="227"/>
      <c r="G198" s="2"/>
      <c r="H198" s="2"/>
      <c r="I198" s="228" t="str">
        <f t="shared" si="1"/>
        <v/>
      </c>
      <c r="J198" s="229" t="str">
        <f>IF(B198="","",IF(Diário!$P$1="","",IF(YEAR(B198)=Diário!$P$1,MONTH(B198)-Diário!$O$1+1,(YEAR(B198)-Diário!$P$1)*12-Diário!$O$1+1+MONTH(B198))))</f>
        <v/>
      </c>
    </row>
    <row r="199" spans="1:26" ht="12.75" hidden="1" customHeight="1" x14ac:dyDescent="0.2">
      <c r="A199" s="223">
        <v>188</v>
      </c>
      <c r="B199" s="230"/>
      <c r="C199" s="225"/>
      <c r="D199" s="225"/>
      <c r="E199" s="226"/>
      <c r="F199" s="227"/>
      <c r="G199" s="2"/>
      <c r="H199" s="2"/>
      <c r="I199" s="228" t="str">
        <f t="shared" si="1"/>
        <v/>
      </c>
      <c r="J199" s="229" t="str">
        <f>IF(B199="","",IF(Diário!$P$1="","",IF(YEAR(B199)=Diário!$P$1,MONTH(B199)-Diário!$O$1+1,(YEAR(B199)-Diário!$P$1)*12-Diário!$O$1+1+MONTH(B199))))</f>
        <v/>
      </c>
    </row>
    <row r="200" spans="1:26" ht="12.75" hidden="1" customHeight="1" x14ac:dyDescent="0.2">
      <c r="A200" s="223">
        <v>189</v>
      </c>
      <c r="B200" s="230"/>
      <c r="C200" s="225"/>
      <c r="D200" s="225"/>
      <c r="E200" s="226"/>
      <c r="F200" s="227"/>
      <c r="G200" s="2"/>
      <c r="H200" s="2"/>
      <c r="I200" s="228" t="str">
        <f t="shared" si="1"/>
        <v/>
      </c>
      <c r="J200" s="229" t="str">
        <f>IF(B200="","",IF(Diário!$P$1="","",IF(YEAR(B200)=Diário!$P$1,MONTH(B200)-Diário!$O$1+1,(YEAR(B200)-Diário!$P$1)*12-Diário!$O$1+1+MONTH(B200))))</f>
        <v/>
      </c>
    </row>
    <row r="201" spans="1:26" ht="12.75" hidden="1" customHeight="1" x14ac:dyDescent="0.2">
      <c r="A201" s="223">
        <v>190</v>
      </c>
      <c r="B201" s="230"/>
      <c r="C201" s="225"/>
      <c r="D201" s="225"/>
      <c r="E201" s="226"/>
      <c r="F201" s="227"/>
      <c r="G201" s="2"/>
      <c r="H201" s="2"/>
      <c r="I201" s="228" t="str">
        <f t="shared" si="1"/>
        <v/>
      </c>
      <c r="J201" s="229" t="str">
        <f>IF(B201="","",IF(Diário!$P$1="","",IF(YEAR(B201)=Diário!$P$1,MONTH(B201)-Diário!$O$1+1,(YEAR(B201)-Diário!$P$1)*12-Diário!$O$1+1+MONTH(B201))))</f>
        <v/>
      </c>
    </row>
    <row r="202" spans="1:26" ht="12.75" hidden="1" customHeight="1" x14ac:dyDescent="0.2">
      <c r="A202" s="223">
        <v>191</v>
      </c>
      <c r="B202" s="230"/>
      <c r="C202" s="225"/>
      <c r="D202" s="225"/>
      <c r="E202" s="226"/>
      <c r="F202" s="227"/>
      <c r="G202" s="2"/>
      <c r="H202" s="2"/>
      <c r="I202" s="228" t="str">
        <f t="shared" si="1"/>
        <v/>
      </c>
      <c r="J202" s="229" t="str">
        <f>IF(B202="","",IF(Diário!$P$1="","",IF(YEAR(B202)=Diário!$P$1,MONTH(B202)-Diário!$O$1+1,(YEAR(B202)-Diário!$P$1)*12-Diário!$O$1+1+MONTH(B202))))</f>
        <v/>
      </c>
    </row>
    <row r="203" spans="1:26" ht="12.75" hidden="1" customHeight="1" x14ac:dyDescent="0.2">
      <c r="A203" s="223">
        <v>192</v>
      </c>
      <c r="B203" s="230"/>
      <c r="C203" s="225"/>
      <c r="D203" s="225"/>
      <c r="E203" s="226"/>
      <c r="F203" s="227"/>
      <c r="G203" s="2"/>
      <c r="H203" s="2"/>
      <c r="I203" s="228" t="str">
        <f t="shared" si="1"/>
        <v/>
      </c>
      <c r="J203" s="229" t="str">
        <f>IF(B203="","",IF(Diário!$P$1="","",IF(YEAR(B203)=Diário!$P$1,MONTH(B203)-Diário!$O$1+1,(YEAR(B203)-Diário!$P$1)*12-Diário!$O$1+1+MONTH(B203))))</f>
        <v/>
      </c>
    </row>
    <row r="204" spans="1:26" ht="12.75" hidden="1" customHeight="1" x14ac:dyDescent="0.2">
      <c r="A204" s="223">
        <v>193</v>
      </c>
      <c r="B204" s="230"/>
      <c r="C204" s="225"/>
      <c r="D204" s="225"/>
      <c r="E204" s="226"/>
      <c r="F204" s="227"/>
      <c r="G204" s="2"/>
      <c r="H204" s="2"/>
      <c r="I204" s="228" t="str">
        <f t="shared" si="1"/>
        <v/>
      </c>
      <c r="J204" s="229" t="str">
        <f>IF(B204="","",IF(Diário!$P$1="","",IF(YEAR(B204)=Diário!$P$1,MONTH(B204)-Diário!$O$1+1,(YEAR(B204)-Diário!$P$1)*12-Diário!$O$1+1+MONTH(B204))))</f>
        <v/>
      </c>
    </row>
    <row r="205" spans="1:26" ht="12.75" hidden="1" customHeight="1" x14ac:dyDescent="0.2">
      <c r="A205" s="223">
        <v>194</v>
      </c>
      <c r="B205" s="230"/>
      <c r="C205" s="225"/>
      <c r="D205" s="225"/>
      <c r="E205" s="226"/>
      <c r="F205" s="227"/>
      <c r="G205" s="2"/>
      <c r="H205" s="2"/>
      <c r="I205" s="228" t="str">
        <f t="shared" si="1"/>
        <v/>
      </c>
      <c r="J205" s="229" t="str">
        <f>IF(B205="","",IF(Diário!$P$1="","",IF(YEAR(B205)=Diário!$P$1,MONTH(B205)-Diário!$O$1+1,(YEAR(B205)-Diário!$P$1)*12-Diário!$O$1+1+MONTH(B205))))</f>
        <v/>
      </c>
    </row>
    <row r="206" spans="1:26" ht="12.75" hidden="1" customHeight="1" x14ac:dyDescent="0.2">
      <c r="A206" s="223">
        <v>195</v>
      </c>
      <c r="B206" s="230"/>
      <c r="C206" s="225"/>
      <c r="D206" s="225"/>
      <c r="E206" s="226"/>
      <c r="F206" s="227"/>
      <c r="G206" s="2"/>
      <c r="H206" s="2"/>
      <c r="I206" s="228" t="str">
        <f t="shared" si="1"/>
        <v/>
      </c>
      <c r="J206" s="229" t="str">
        <f>IF(B206="","",IF(Diário!$P$1="","",IF(YEAR(B206)=Diário!$P$1,MONTH(B206)-Diário!$O$1+1,(YEAR(B206)-Diário!$P$1)*12-Diário!$O$1+1+MONTH(B206))))</f>
        <v/>
      </c>
    </row>
    <row r="207" spans="1:26" ht="12.75" hidden="1" customHeight="1" x14ac:dyDescent="0.2">
      <c r="A207" s="223">
        <v>196</v>
      </c>
      <c r="B207" s="230"/>
      <c r="C207" s="225"/>
      <c r="D207" s="225"/>
      <c r="E207" s="226"/>
      <c r="F207" s="227"/>
      <c r="G207" s="2"/>
      <c r="H207" s="2"/>
      <c r="I207" s="228" t="str">
        <f t="shared" si="1"/>
        <v/>
      </c>
      <c r="J207" s="229" t="str">
        <f>IF(B207="","",IF(Diário!$P$1="","",IF(YEAR(B207)=Diário!$P$1,MONTH(B207)-Diário!$O$1+1,(YEAR(B207)-Diário!$P$1)*12-Diário!$O$1+1+MONTH(B207))))</f>
        <v/>
      </c>
    </row>
    <row r="208" spans="1:26" ht="12.75" hidden="1" customHeight="1" x14ac:dyDescent="0.2">
      <c r="A208" s="223">
        <v>197</v>
      </c>
      <c r="B208" s="230"/>
      <c r="C208" s="225"/>
      <c r="D208" s="225"/>
      <c r="E208" s="226"/>
      <c r="F208" s="227"/>
      <c r="G208" s="2"/>
      <c r="H208" s="2"/>
      <c r="I208" s="228" t="str">
        <f t="shared" si="1"/>
        <v/>
      </c>
      <c r="J208" s="229" t="str">
        <f>IF(B208="","",IF(Diário!$P$1="","",IF(YEAR(B208)=Diário!$P$1,MONTH(B208)-Diário!$O$1+1,(YEAR(B208)-Diário!$P$1)*12-Diário!$O$1+1+MONTH(B208))))</f>
        <v/>
      </c>
    </row>
    <row r="209" spans="1:26" ht="12.75" hidden="1" customHeight="1" x14ac:dyDescent="0.2">
      <c r="A209" s="223">
        <v>198</v>
      </c>
      <c r="B209" s="230"/>
      <c r="C209" s="225"/>
      <c r="D209" s="225"/>
      <c r="E209" s="226"/>
      <c r="F209" s="227"/>
      <c r="G209" s="2"/>
      <c r="H209" s="2"/>
      <c r="I209" s="228" t="str">
        <f t="shared" si="1"/>
        <v/>
      </c>
      <c r="J209" s="229" t="str">
        <f>IF(B209="","",IF(Diário!$P$1="","",IF(YEAR(B209)=Diário!$P$1,MONTH(B209)-Diário!$O$1+1,(YEAR(B209)-Diário!$P$1)*12-Diário!$O$1+1+MONTH(B209))))</f>
        <v/>
      </c>
    </row>
    <row r="210" spans="1:26" ht="12.75" hidden="1" customHeight="1" x14ac:dyDescent="0.2">
      <c r="A210" s="223">
        <v>199</v>
      </c>
      <c r="B210" s="230"/>
      <c r="C210" s="225"/>
      <c r="D210" s="225"/>
      <c r="E210" s="226"/>
      <c r="F210" s="227"/>
      <c r="G210" s="2"/>
      <c r="H210" s="2"/>
      <c r="I210" s="228" t="str">
        <f t="shared" si="1"/>
        <v/>
      </c>
      <c r="J210" s="229" t="str">
        <f>IF(B210="","",IF(Diário!$P$1="","",IF(YEAR(B210)=Diário!$P$1,MONTH(B210)-Diário!$O$1+1,(YEAR(B210)-Diário!$P$1)*12-Diário!$O$1+1+MONTH(B210))))</f>
        <v/>
      </c>
    </row>
    <row r="211" spans="1:26" ht="12.75" hidden="1" customHeight="1" x14ac:dyDescent="0.2">
      <c r="A211" s="223">
        <v>200</v>
      </c>
      <c r="B211" s="230"/>
      <c r="C211" s="225"/>
      <c r="D211" s="225"/>
      <c r="E211" s="226"/>
      <c r="F211" s="227"/>
      <c r="G211" s="2"/>
      <c r="H211" s="2"/>
      <c r="I211" s="228" t="str">
        <f t="shared" si="1"/>
        <v/>
      </c>
      <c r="J211" s="229" t="str">
        <f>IF(B211="","",IF(Diário!$P$1="","",IF(YEAR(B211)=Diário!$P$1,MONTH(B211)-Diário!$O$1+1,(YEAR(B211)-Diário!$P$1)*12-Diário!$O$1+1+MONTH(B211))))</f>
        <v/>
      </c>
    </row>
    <row r="212" spans="1:26" ht="12.75" hidden="1" customHeight="1" x14ac:dyDescent="0.2">
      <c r="A212" s="223">
        <v>201</v>
      </c>
      <c r="B212" s="230"/>
      <c r="C212" s="225"/>
      <c r="D212" s="225"/>
      <c r="E212" s="226"/>
      <c r="F212" s="227"/>
      <c r="G212" s="2"/>
      <c r="H212" s="2"/>
      <c r="I212" s="228" t="str">
        <f t="shared" si="1"/>
        <v/>
      </c>
      <c r="J212" s="229" t="str">
        <f>IF(B212="","",IF(Diário!$P$1="","",IF(YEAR(B212)=Diário!$P$1,MONTH(B212)-Diário!$O$1+1,(YEAR(B212)-Diário!$P$1)*12-Diário!$O$1+1+MONTH(B212))))</f>
        <v/>
      </c>
    </row>
    <row r="213" spans="1:26" ht="12.75" hidden="1" customHeight="1" x14ac:dyDescent="0.2">
      <c r="A213" s="223">
        <v>202</v>
      </c>
      <c r="B213" s="230"/>
      <c r="C213" s="225"/>
      <c r="D213" s="225"/>
      <c r="E213" s="226"/>
      <c r="F213" s="227"/>
      <c r="G213" s="2"/>
      <c r="H213" s="2"/>
      <c r="I213" s="228" t="str">
        <f t="shared" si="1"/>
        <v/>
      </c>
      <c r="J213" s="229" t="str">
        <f>IF(B213="","",IF(Diário!$P$1="","",IF(YEAR(B213)=Diário!$P$1,MONTH(B213)-Diário!$O$1+1,(YEAR(B213)-Diário!$P$1)*12-Diário!$O$1+1+MONTH(B213))))</f>
        <v/>
      </c>
    </row>
    <row r="214" spans="1:26" ht="12.75" hidden="1" customHeight="1" x14ac:dyDescent="0.2">
      <c r="A214" s="223">
        <v>203</v>
      </c>
      <c r="B214" s="230"/>
      <c r="C214" s="225"/>
      <c r="D214" s="225"/>
      <c r="E214" s="226"/>
      <c r="F214" s="227"/>
      <c r="G214" s="2"/>
      <c r="H214" s="2"/>
      <c r="I214" s="228" t="str">
        <f t="shared" si="1"/>
        <v/>
      </c>
      <c r="J214" s="229" t="str">
        <f>IF(B214="","",IF(Diário!$P$1="","",IF(YEAR(B214)=Diário!$P$1,MONTH(B214)-Diário!$O$1+1,(YEAR(B214)-Diário!$P$1)*12-Diário!$O$1+1+MONTH(B214))))</f>
        <v/>
      </c>
    </row>
    <row r="215" spans="1:26" ht="12.75" hidden="1" customHeight="1" x14ac:dyDescent="0.2">
      <c r="A215" s="223">
        <v>204</v>
      </c>
      <c r="B215" s="230"/>
      <c r="C215" s="225"/>
      <c r="D215" s="225"/>
      <c r="E215" s="226"/>
      <c r="F215" s="227"/>
      <c r="G215" s="2"/>
      <c r="H215" s="2"/>
      <c r="I215" s="228" t="str">
        <f t="shared" si="1"/>
        <v/>
      </c>
      <c r="J215" s="229" t="str">
        <f>IF(B215="","",IF(Diário!$P$1="","",IF(YEAR(B215)=Diário!$P$1,MONTH(B215)-Diário!$O$1+1,(YEAR(B215)-Diário!$P$1)*12-Diário!$O$1+1+MONTH(B215))))</f>
        <v/>
      </c>
    </row>
    <row r="216" spans="1:26" ht="12.75" hidden="1" customHeight="1" x14ac:dyDescent="0.2">
      <c r="A216" s="223">
        <v>205</v>
      </c>
      <c r="B216" s="230"/>
      <c r="C216" s="225"/>
      <c r="D216" s="225"/>
      <c r="E216" s="226"/>
      <c r="F216" s="227"/>
      <c r="G216" s="2"/>
      <c r="H216" s="2"/>
      <c r="I216" s="228" t="str">
        <f t="shared" si="1"/>
        <v/>
      </c>
      <c r="J216" s="229" t="str">
        <f>IF(B216="","",IF(Diário!$P$1="","",IF(YEAR(B216)=Diário!$P$1,MONTH(B216)-Diário!$O$1+1,(YEAR(B216)-Diário!$P$1)*12-Diário!$O$1+1+MONTH(B216))))</f>
        <v/>
      </c>
    </row>
    <row r="217" spans="1:26" ht="12.75" hidden="1" customHeight="1" x14ac:dyDescent="0.2">
      <c r="A217" s="223">
        <v>206</v>
      </c>
      <c r="B217" s="230"/>
      <c r="C217" s="225"/>
      <c r="D217" s="225"/>
      <c r="E217" s="226"/>
      <c r="F217" s="227"/>
      <c r="G217" s="2"/>
      <c r="H217" s="2"/>
      <c r="I217" s="228" t="str">
        <f t="shared" si="1"/>
        <v/>
      </c>
      <c r="J217" s="229" t="str">
        <f>IF(B217="","",IF(Diário!$P$1="","",IF(YEAR(B217)=Diário!$P$1,MONTH(B217)-Diário!$O$1+1,(YEAR(B217)-Diário!$P$1)*12-Diário!$O$1+1+MONTH(B217))))</f>
        <v/>
      </c>
    </row>
    <row r="218" spans="1:26" ht="12.75" hidden="1" customHeight="1" x14ac:dyDescent="0.2">
      <c r="A218" s="223">
        <v>207</v>
      </c>
      <c r="B218" s="230"/>
      <c r="C218" s="225"/>
      <c r="D218" s="225"/>
      <c r="E218" s="226"/>
      <c r="F218" s="227"/>
      <c r="G218" s="2"/>
      <c r="H218" s="2"/>
      <c r="I218" s="228" t="str">
        <f t="shared" si="1"/>
        <v/>
      </c>
      <c r="J218" s="229" t="str">
        <f>IF(B218="","",IF(Diário!$P$1="","",IF(YEAR(B218)=Diário!$P$1,MONTH(B218)-Diário!$O$1+1,(YEAR(B218)-Diário!$P$1)*12-Diário!$O$1+1+MONTH(B218))))</f>
        <v/>
      </c>
    </row>
    <row r="219" spans="1:26" ht="12.75" hidden="1" customHeight="1" x14ac:dyDescent="0.2">
      <c r="A219" s="223">
        <v>208</v>
      </c>
      <c r="B219" s="230"/>
      <c r="C219" s="225"/>
      <c r="D219" s="225"/>
      <c r="E219" s="226"/>
      <c r="F219" s="227"/>
      <c r="G219" s="2"/>
      <c r="H219" s="2"/>
      <c r="I219" s="228" t="str">
        <f t="shared" si="1"/>
        <v/>
      </c>
      <c r="J219" s="229" t="str">
        <f>IF(B219="","",IF(Diário!$P$1="","",IF(YEAR(B219)=Diário!$P$1,MONTH(B219)-Diário!$O$1+1,(YEAR(B219)-Diário!$P$1)*12-Diário!$O$1+1+MONTH(B219))))</f>
        <v/>
      </c>
    </row>
    <row r="220" spans="1:26" ht="12.75" hidden="1" customHeight="1" x14ac:dyDescent="0.2">
      <c r="A220" s="223">
        <v>209</v>
      </c>
      <c r="B220" s="230"/>
      <c r="C220" s="225"/>
      <c r="D220" s="225"/>
      <c r="E220" s="226"/>
      <c r="F220" s="227"/>
      <c r="G220" s="2"/>
      <c r="H220" s="2"/>
      <c r="I220" s="228" t="str">
        <f t="shared" si="1"/>
        <v/>
      </c>
      <c r="J220" s="229" t="str">
        <f>IF(B220="","",IF(Diário!$P$1="","",IF(YEAR(B220)=Diário!$P$1,MONTH(B220)-Diário!$O$1+1,(YEAR(B220)-Diário!$P$1)*12-Diário!$O$1+1+MONTH(B220))))</f>
        <v/>
      </c>
    </row>
    <row r="221" spans="1:26" ht="12.75" hidden="1" customHeight="1" x14ac:dyDescent="0.2">
      <c r="A221" s="223">
        <v>210</v>
      </c>
      <c r="B221" s="230"/>
      <c r="C221" s="225"/>
      <c r="D221" s="225"/>
      <c r="E221" s="226"/>
      <c r="F221" s="227"/>
      <c r="G221" s="2"/>
      <c r="H221" s="2"/>
      <c r="I221" s="228" t="str">
        <f t="shared" si="1"/>
        <v/>
      </c>
      <c r="J221" s="229" t="str">
        <f>IF(B221="","",IF(Diário!$P$1="","",IF(YEAR(B221)=Diário!$P$1,MONTH(B221)-Diário!$O$1+1,(YEAR(B221)-Diário!$P$1)*12-Diário!$O$1+1+MONTH(B221))))</f>
        <v/>
      </c>
    </row>
    <row r="222" spans="1:26" ht="12.75" hidden="1" customHeight="1" x14ac:dyDescent="0.2">
      <c r="A222" s="223">
        <v>211</v>
      </c>
      <c r="B222" s="230"/>
      <c r="C222" s="225"/>
      <c r="D222" s="225"/>
      <c r="E222" s="226"/>
      <c r="F222" s="227"/>
      <c r="G222" s="2"/>
      <c r="H222" s="2"/>
      <c r="I222" s="228" t="str">
        <f t="shared" si="1"/>
        <v/>
      </c>
      <c r="J222" s="229" t="str">
        <f>IF(B222="","",IF(Diário!$P$1="","",IF(YEAR(B222)=Diário!$P$1,MONTH(B222)-Diário!$O$1+1,(YEAR(B222)-Diário!$P$1)*12-Diário!$O$1+1+MONTH(B222))))</f>
        <v/>
      </c>
    </row>
    <row r="223" spans="1:26" ht="12.75" hidden="1" customHeight="1" x14ac:dyDescent="0.2">
      <c r="A223" s="223">
        <v>212</v>
      </c>
      <c r="B223" s="230"/>
      <c r="C223" s="225"/>
      <c r="D223" s="225"/>
      <c r="E223" s="226"/>
      <c r="F223" s="227"/>
      <c r="G223" s="2"/>
      <c r="H223" s="2"/>
      <c r="I223" s="228" t="str">
        <f t="shared" si="1"/>
        <v/>
      </c>
      <c r="J223" s="229" t="str">
        <f>IF(B223="","",IF(Diário!$P$1="","",IF(YEAR(B223)=Diário!$P$1,MONTH(B223)-Diário!$O$1+1,(YEAR(B223)-Diário!$P$1)*12-Diário!$O$1+1+MONTH(B223))))</f>
        <v/>
      </c>
    </row>
    <row r="224" spans="1:26" ht="12.75" hidden="1" customHeight="1" x14ac:dyDescent="0.2">
      <c r="A224" s="223">
        <v>213</v>
      </c>
      <c r="B224" s="230"/>
      <c r="C224" s="225"/>
      <c r="D224" s="225"/>
      <c r="E224" s="226"/>
      <c r="F224" s="227"/>
      <c r="G224" s="2"/>
      <c r="H224" s="2"/>
      <c r="I224" s="228" t="str">
        <f t="shared" si="1"/>
        <v/>
      </c>
      <c r="J224" s="229" t="str">
        <f>IF(B224="","",IF(Diário!$P$1="","",IF(YEAR(B224)=Diário!$P$1,MONTH(B224)-Diário!$O$1+1,(YEAR(B224)-Diário!$P$1)*12-Diário!$O$1+1+MONTH(B224))))</f>
        <v/>
      </c>
    </row>
    <row r="225" spans="1:26" ht="12.75" hidden="1" customHeight="1" x14ac:dyDescent="0.2">
      <c r="A225" s="223">
        <v>214</v>
      </c>
      <c r="B225" s="230"/>
      <c r="C225" s="225"/>
      <c r="D225" s="225"/>
      <c r="E225" s="226"/>
      <c r="F225" s="227"/>
      <c r="G225" s="2"/>
      <c r="H225" s="2"/>
      <c r="I225" s="228" t="str">
        <f t="shared" si="1"/>
        <v/>
      </c>
      <c r="J225" s="229" t="str">
        <f>IF(B225="","",IF(Diário!$P$1="","",IF(YEAR(B225)=Diário!$P$1,MONTH(B225)-Diário!$O$1+1,(YEAR(B225)-Diário!$P$1)*12-Diário!$O$1+1+MONTH(B225))))</f>
        <v/>
      </c>
    </row>
    <row r="226" spans="1:26" ht="12.75" hidden="1" customHeight="1" x14ac:dyDescent="0.2">
      <c r="A226" s="223">
        <v>215</v>
      </c>
      <c r="B226" s="230"/>
      <c r="C226" s="225"/>
      <c r="D226" s="225"/>
      <c r="E226" s="226"/>
      <c r="F226" s="227"/>
      <c r="G226" s="2"/>
      <c r="H226" s="2"/>
      <c r="I226" s="228" t="str">
        <f t="shared" si="1"/>
        <v/>
      </c>
      <c r="J226" s="229" t="str">
        <f>IF(B226="","",IF(Diário!$P$1="","",IF(YEAR(B226)=Diário!$P$1,MONTH(B226)-Diário!$O$1+1,(YEAR(B226)-Diário!$P$1)*12-Diário!$O$1+1+MONTH(B226))))</f>
        <v/>
      </c>
    </row>
    <row r="227" spans="1:26" ht="12.75" hidden="1" customHeight="1" x14ac:dyDescent="0.2">
      <c r="A227" s="223">
        <v>216</v>
      </c>
      <c r="B227" s="230"/>
      <c r="C227" s="225"/>
      <c r="D227" s="225"/>
      <c r="E227" s="226"/>
      <c r="F227" s="227"/>
      <c r="G227" s="2"/>
      <c r="H227" s="2"/>
      <c r="I227" s="228" t="str">
        <f t="shared" si="1"/>
        <v/>
      </c>
      <c r="J227" s="229" t="str">
        <f>IF(B227="","",IF(Diário!$P$1="","",IF(YEAR(B227)=Diário!$P$1,MONTH(B227)-Diário!$O$1+1,(YEAR(B227)-Diário!$P$1)*12-Diário!$O$1+1+MONTH(B227))))</f>
        <v/>
      </c>
    </row>
    <row r="228" spans="1:26" ht="12.75" hidden="1" customHeight="1" x14ac:dyDescent="0.2">
      <c r="A228" s="223">
        <v>217</v>
      </c>
      <c r="B228" s="230"/>
      <c r="C228" s="225"/>
      <c r="D228" s="225"/>
      <c r="E228" s="226"/>
      <c r="F228" s="227"/>
      <c r="G228" s="2"/>
      <c r="H228" s="2"/>
      <c r="I228" s="228" t="str">
        <f t="shared" si="1"/>
        <v/>
      </c>
      <c r="J228" s="229" t="str">
        <f>IF(B228="","",IF(Diário!$P$1="","",IF(YEAR(B228)=Diário!$P$1,MONTH(B228)-Diário!$O$1+1,(YEAR(B228)-Diário!$P$1)*12-Diário!$O$1+1+MONTH(B228))))</f>
        <v/>
      </c>
    </row>
    <row r="229" spans="1:26" ht="12.75" hidden="1" customHeight="1" x14ac:dyDescent="0.2">
      <c r="A229" s="223">
        <v>218</v>
      </c>
      <c r="B229" s="230"/>
      <c r="C229" s="225"/>
      <c r="D229" s="225"/>
      <c r="E229" s="226"/>
      <c r="F229" s="227"/>
      <c r="G229" s="2"/>
      <c r="H229" s="2"/>
      <c r="I229" s="228" t="str">
        <f t="shared" si="1"/>
        <v/>
      </c>
      <c r="J229" s="229" t="str">
        <f>IF(B229="","",IF(Diário!$P$1="","",IF(YEAR(B229)=Diário!$P$1,MONTH(B229)-Diário!$O$1+1,(YEAR(B229)-Diário!$P$1)*12-Diário!$O$1+1+MONTH(B229))))</f>
        <v/>
      </c>
    </row>
    <row r="230" spans="1:26" ht="12.75" hidden="1" customHeight="1" x14ac:dyDescent="0.2">
      <c r="A230" s="223">
        <v>219</v>
      </c>
      <c r="B230" s="230"/>
      <c r="C230" s="225"/>
      <c r="D230" s="225"/>
      <c r="E230" s="226"/>
      <c r="F230" s="227"/>
      <c r="G230" s="2"/>
      <c r="H230" s="2"/>
      <c r="I230" s="228" t="str">
        <f t="shared" si="1"/>
        <v/>
      </c>
      <c r="J230" s="229" t="str">
        <f>IF(B230="","",IF(Diário!$P$1="","",IF(YEAR(B230)=Diário!$P$1,MONTH(B230)-Diário!$O$1+1,(YEAR(B230)-Diário!$P$1)*12-Diário!$O$1+1+MONTH(B230))))</f>
        <v/>
      </c>
    </row>
    <row r="231" spans="1:26" ht="12.75" hidden="1" customHeight="1" x14ac:dyDescent="0.2">
      <c r="A231" s="223">
        <v>220</v>
      </c>
      <c r="B231" s="230"/>
      <c r="C231" s="225"/>
      <c r="D231" s="225"/>
      <c r="E231" s="226"/>
      <c r="F231" s="227"/>
      <c r="G231" s="2"/>
      <c r="H231" s="2"/>
      <c r="I231" s="228" t="str">
        <f t="shared" si="1"/>
        <v/>
      </c>
      <c r="J231" s="229" t="str">
        <f>IF(B231="","",IF(Diário!$P$1="","",IF(YEAR(B231)=Diário!$P$1,MONTH(B231)-Diário!$O$1+1,(YEAR(B231)-Diário!$P$1)*12-Diário!$O$1+1+MONTH(B231))))</f>
        <v/>
      </c>
    </row>
    <row r="232" spans="1:26" ht="12.75" hidden="1" customHeight="1" x14ac:dyDescent="0.2">
      <c r="A232" s="223">
        <v>221</v>
      </c>
      <c r="B232" s="230"/>
      <c r="C232" s="225"/>
      <c r="D232" s="225"/>
      <c r="E232" s="226"/>
      <c r="F232" s="227"/>
      <c r="G232" s="2"/>
      <c r="H232" s="2"/>
      <c r="I232" s="228" t="str">
        <f t="shared" si="1"/>
        <v/>
      </c>
      <c r="J232" s="229" t="str">
        <f>IF(B232="","",IF(Diário!$P$1="","",IF(YEAR(B232)=Diário!$P$1,MONTH(B232)-Diário!$O$1+1,(YEAR(B232)-Diário!$P$1)*12-Diário!$O$1+1+MONTH(B232))))</f>
        <v/>
      </c>
    </row>
    <row r="233" spans="1:26" ht="12.75" hidden="1" customHeight="1" x14ac:dyDescent="0.2">
      <c r="A233" s="223">
        <v>222</v>
      </c>
      <c r="B233" s="230"/>
      <c r="C233" s="225"/>
      <c r="D233" s="225"/>
      <c r="E233" s="226"/>
      <c r="F233" s="227"/>
      <c r="G233" s="2"/>
      <c r="H233" s="2"/>
      <c r="I233" s="228" t="str">
        <f t="shared" si="1"/>
        <v/>
      </c>
      <c r="J233" s="229" t="str">
        <f>IF(B233="","",IF(Diário!$P$1="","",IF(YEAR(B233)=Diário!$P$1,MONTH(B233)-Diário!$O$1+1,(YEAR(B233)-Diário!$P$1)*12-Diário!$O$1+1+MONTH(B233))))</f>
        <v/>
      </c>
    </row>
    <row r="234" spans="1:26" ht="12.75" hidden="1" customHeight="1" x14ac:dyDescent="0.2">
      <c r="A234" s="223">
        <v>223</v>
      </c>
      <c r="B234" s="230"/>
      <c r="C234" s="225"/>
      <c r="D234" s="225"/>
      <c r="E234" s="226"/>
      <c r="F234" s="227"/>
      <c r="G234" s="2"/>
      <c r="H234" s="2"/>
      <c r="I234" s="228" t="str">
        <f t="shared" si="1"/>
        <v/>
      </c>
      <c r="J234" s="229" t="str">
        <f>IF(B234="","",IF(Diário!$P$1="","",IF(YEAR(B234)=Diário!$P$1,MONTH(B234)-Diário!$O$1+1,(YEAR(B234)-Diário!$P$1)*12-Diário!$O$1+1+MONTH(B234))))</f>
        <v/>
      </c>
    </row>
    <row r="235" spans="1:26" ht="12.75" hidden="1" customHeight="1" x14ac:dyDescent="0.2">
      <c r="A235" s="223">
        <v>224</v>
      </c>
      <c r="B235" s="230"/>
      <c r="C235" s="225"/>
      <c r="D235" s="225"/>
      <c r="E235" s="226"/>
      <c r="F235" s="227"/>
      <c r="G235" s="2"/>
      <c r="H235" s="2"/>
      <c r="I235" s="228" t="str">
        <f t="shared" si="1"/>
        <v/>
      </c>
      <c r="J235" s="229" t="str">
        <f>IF(B235="","",IF(Diário!$P$1="","",IF(YEAR(B235)=Diário!$P$1,MONTH(B235)-Diário!$O$1+1,(YEAR(B235)-Diário!$P$1)*12-Diário!$O$1+1+MONTH(B235))))</f>
        <v/>
      </c>
    </row>
    <row r="236" spans="1:26" ht="12.75" hidden="1" customHeight="1" x14ac:dyDescent="0.2">
      <c r="A236" s="223">
        <v>225</v>
      </c>
      <c r="B236" s="230"/>
      <c r="C236" s="225"/>
      <c r="D236" s="225"/>
      <c r="E236" s="226"/>
      <c r="F236" s="227"/>
      <c r="G236" s="2"/>
      <c r="H236" s="2"/>
      <c r="I236" s="228" t="str">
        <f t="shared" si="1"/>
        <v/>
      </c>
      <c r="J236" s="229" t="str">
        <f>IF(B236="","",IF(Diário!$P$1="","",IF(YEAR(B236)=Diário!$P$1,MONTH(B236)-Diário!$O$1+1,(YEAR(B236)-Diário!$P$1)*12-Diário!$O$1+1+MONTH(B236))))</f>
        <v/>
      </c>
    </row>
    <row r="237" spans="1:26" ht="12.75" hidden="1" customHeight="1" x14ac:dyDescent="0.2">
      <c r="A237" s="223">
        <v>226</v>
      </c>
      <c r="B237" s="230"/>
      <c r="C237" s="225"/>
      <c r="D237" s="225"/>
      <c r="E237" s="226"/>
      <c r="F237" s="227"/>
      <c r="G237" s="2"/>
      <c r="H237" s="2"/>
      <c r="I237" s="228" t="str">
        <f t="shared" si="1"/>
        <v/>
      </c>
      <c r="J237" s="229" t="str">
        <f>IF(B237="","",IF(Diário!$P$1="","",IF(YEAR(B237)=Diário!$P$1,MONTH(B237)-Diário!$O$1+1,(YEAR(B237)-Diário!$P$1)*12-Diário!$O$1+1+MONTH(B237))))</f>
        <v/>
      </c>
    </row>
    <row r="238" spans="1:26" ht="12.75" hidden="1" customHeight="1" x14ac:dyDescent="0.2">
      <c r="A238" s="223">
        <v>227</v>
      </c>
      <c r="B238" s="230"/>
      <c r="C238" s="225"/>
      <c r="D238" s="225"/>
      <c r="E238" s="226"/>
      <c r="F238" s="227"/>
      <c r="G238" s="2"/>
      <c r="H238" s="2"/>
      <c r="I238" s="228" t="str">
        <f t="shared" si="1"/>
        <v/>
      </c>
      <c r="J238" s="229" t="str">
        <f>IF(B238="","",IF(Diário!$P$1="","",IF(YEAR(B238)=Diário!$P$1,MONTH(B238)-Diário!$O$1+1,(YEAR(B238)-Diário!$P$1)*12-Diário!$O$1+1+MONTH(B238))))</f>
        <v/>
      </c>
    </row>
    <row r="239" spans="1:26" ht="12.75" hidden="1" customHeight="1" x14ac:dyDescent="0.2">
      <c r="A239" s="223">
        <v>228</v>
      </c>
      <c r="B239" s="230"/>
      <c r="C239" s="225"/>
      <c r="D239" s="225"/>
      <c r="E239" s="226"/>
      <c r="F239" s="227"/>
      <c r="G239" s="2"/>
      <c r="H239" s="2"/>
      <c r="I239" s="228" t="str">
        <f t="shared" si="1"/>
        <v/>
      </c>
      <c r="J239" s="229" t="str">
        <f>IF(B239="","",IF(Diário!$P$1="","",IF(YEAR(B239)=Diário!$P$1,MONTH(B239)-Diário!$O$1+1,(YEAR(B239)-Diário!$P$1)*12-Diário!$O$1+1+MONTH(B239))))</f>
        <v/>
      </c>
    </row>
    <row r="240" spans="1:26" ht="12.75" hidden="1" customHeight="1" x14ac:dyDescent="0.2">
      <c r="A240" s="223">
        <v>229</v>
      </c>
      <c r="B240" s="230"/>
      <c r="C240" s="225"/>
      <c r="D240" s="225"/>
      <c r="E240" s="226"/>
      <c r="F240" s="227"/>
      <c r="G240" s="2"/>
      <c r="H240" s="2"/>
      <c r="I240" s="228" t="str">
        <f t="shared" si="1"/>
        <v/>
      </c>
      <c r="J240" s="229" t="str">
        <f>IF(B240="","",IF(Diário!$P$1="","",IF(YEAR(B240)=Diário!$P$1,MONTH(B240)-Diário!$O$1+1,(YEAR(B240)-Diário!$P$1)*12-Diário!$O$1+1+MONTH(B240))))</f>
        <v/>
      </c>
    </row>
    <row r="241" spans="1:26" ht="12.75" hidden="1" customHeight="1" x14ac:dyDescent="0.2">
      <c r="A241" s="223">
        <v>230</v>
      </c>
      <c r="B241" s="230"/>
      <c r="C241" s="225"/>
      <c r="D241" s="225"/>
      <c r="E241" s="226"/>
      <c r="F241" s="227"/>
      <c r="G241" s="2"/>
      <c r="H241" s="2"/>
      <c r="I241" s="228" t="str">
        <f t="shared" si="1"/>
        <v/>
      </c>
      <c r="J241" s="229" t="str">
        <f>IF(B241="","",IF(Diário!$P$1="","",IF(YEAR(B241)=Diário!$P$1,MONTH(B241)-Diário!$O$1+1,(YEAR(B241)-Diário!$P$1)*12-Diário!$O$1+1+MONTH(B241))))</f>
        <v/>
      </c>
    </row>
    <row r="242" spans="1:26" ht="12.75" hidden="1" customHeight="1" x14ac:dyDescent="0.2">
      <c r="A242" s="223">
        <v>231</v>
      </c>
      <c r="B242" s="230"/>
      <c r="C242" s="225"/>
      <c r="D242" s="225"/>
      <c r="E242" s="226"/>
      <c r="F242" s="227"/>
      <c r="G242" s="2"/>
      <c r="H242" s="2"/>
      <c r="I242" s="228" t="str">
        <f t="shared" si="1"/>
        <v/>
      </c>
      <c r="J242" s="229" t="str">
        <f>IF(B242="","",IF(Diário!$P$1="","",IF(YEAR(B242)=Diário!$P$1,MONTH(B242)-Diário!$O$1+1,(YEAR(B242)-Diário!$P$1)*12-Diário!$O$1+1+MONTH(B242))))</f>
        <v/>
      </c>
    </row>
    <row r="243" spans="1:26" ht="12.75" hidden="1" customHeight="1" x14ac:dyDescent="0.2">
      <c r="A243" s="223">
        <v>232</v>
      </c>
      <c r="B243" s="230"/>
      <c r="C243" s="225"/>
      <c r="D243" s="225"/>
      <c r="E243" s="226"/>
      <c r="F243" s="227"/>
      <c r="G243" s="2"/>
      <c r="H243" s="2"/>
      <c r="I243" s="228" t="str">
        <f t="shared" si="1"/>
        <v/>
      </c>
      <c r="J243" s="229" t="str">
        <f>IF(B243="","",IF(Diário!$P$1="","",IF(YEAR(B243)=Diário!$P$1,MONTH(B243)-Diário!$O$1+1,(YEAR(B243)-Diário!$P$1)*12-Diário!$O$1+1+MONTH(B243))))</f>
        <v/>
      </c>
    </row>
    <row r="244" spans="1:26" ht="12.75" hidden="1" customHeight="1" x14ac:dyDescent="0.2">
      <c r="A244" s="223">
        <v>233</v>
      </c>
      <c r="B244" s="230"/>
      <c r="C244" s="225"/>
      <c r="D244" s="225"/>
      <c r="E244" s="226"/>
      <c r="F244" s="227"/>
      <c r="G244" s="2"/>
      <c r="H244" s="2"/>
      <c r="I244" s="228" t="str">
        <f t="shared" si="1"/>
        <v/>
      </c>
      <c r="J244" s="229" t="str">
        <f>IF(B244="","",IF(Diário!$P$1="","",IF(YEAR(B244)=Diário!$P$1,MONTH(B244)-Diário!$O$1+1,(YEAR(B244)-Diário!$P$1)*12-Diário!$O$1+1+MONTH(B244))))</f>
        <v/>
      </c>
    </row>
    <row r="245" spans="1:26" ht="12.75" hidden="1" customHeight="1" x14ac:dyDescent="0.2">
      <c r="A245" s="223">
        <v>234</v>
      </c>
      <c r="B245" s="230"/>
      <c r="C245" s="225"/>
      <c r="D245" s="225"/>
      <c r="E245" s="226"/>
      <c r="F245" s="227"/>
      <c r="G245" s="2"/>
      <c r="H245" s="2"/>
      <c r="I245" s="228" t="str">
        <f t="shared" si="1"/>
        <v/>
      </c>
      <c r="J245" s="229" t="str">
        <f>IF(B245="","",IF(Diário!$P$1="","",IF(YEAR(B245)=Diário!$P$1,MONTH(B245)-Diário!$O$1+1,(YEAR(B245)-Diário!$P$1)*12-Diário!$O$1+1+MONTH(B245))))</f>
        <v/>
      </c>
    </row>
    <row r="246" spans="1:26" ht="12.75" hidden="1" customHeight="1" x14ac:dyDescent="0.2">
      <c r="A246" s="223">
        <v>235</v>
      </c>
      <c r="B246" s="230"/>
      <c r="C246" s="225"/>
      <c r="D246" s="225"/>
      <c r="E246" s="226"/>
      <c r="F246" s="227"/>
      <c r="G246" s="2"/>
      <c r="H246" s="2"/>
      <c r="I246" s="228" t="str">
        <f t="shared" si="1"/>
        <v/>
      </c>
      <c r="J246" s="229" t="str">
        <f>IF(B246="","",IF(Diário!$P$1="","",IF(YEAR(B246)=Diário!$P$1,MONTH(B246)-Diário!$O$1+1,(YEAR(B246)-Diário!$P$1)*12-Diário!$O$1+1+MONTH(B246))))</f>
        <v/>
      </c>
    </row>
    <row r="247" spans="1:26" ht="12.75" hidden="1" customHeight="1" x14ac:dyDescent="0.2">
      <c r="A247" s="223">
        <v>236</v>
      </c>
      <c r="B247" s="230"/>
      <c r="C247" s="225"/>
      <c r="D247" s="225"/>
      <c r="E247" s="226"/>
      <c r="F247" s="227"/>
      <c r="G247" s="2"/>
      <c r="H247" s="2"/>
      <c r="I247" s="228" t="str">
        <f t="shared" si="1"/>
        <v/>
      </c>
      <c r="J247" s="229" t="str">
        <f>IF(B247="","",IF(Diário!$P$1="","",IF(YEAR(B247)=Diário!$P$1,MONTH(B247)-Diário!$O$1+1,(YEAR(B247)-Diário!$P$1)*12-Diário!$O$1+1+MONTH(B247))))</f>
        <v/>
      </c>
    </row>
    <row r="248" spans="1:26" ht="12.75" hidden="1" customHeight="1" x14ac:dyDescent="0.2">
      <c r="A248" s="223">
        <v>237</v>
      </c>
      <c r="B248" s="230"/>
      <c r="C248" s="225"/>
      <c r="D248" s="225"/>
      <c r="E248" s="226"/>
      <c r="F248" s="227"/>
      <c r="G248" s="2"/>
      <c r="H248" s="2"/>
      <c r="I248" s="228" t="str">
        <f t="shared" si="1"/>
        <v/>
      </c>
      <c r="J248" s="229" t="str">
        <f>IF(B248="","",IF(Diário!$P$1="","",IF(YEAR(B248)=Diário!$P$1,MONTH(B248)-Diário!$O$1+1,(YEAR(B248)-Diário!$P$1)*12-Diário!$O$1+1+MONTH(B248))))</f>
        <v/>
      </c>
    </row>
    <row r="249" spans="1:26" ht="12.75" hidden="1" customHeight="1" x14ac:dyDescent="0.2">
      <c r="A249" s="223">
        <v>238</v>
      </c>
      <c r="B249" s="230"/>
      <c r="C249" s="225"/>
      <c r="D249" s="225"/>
      <c r="E249" s="226"/>
      <c r="F249" s="227"/>
      <c r="G249" s="2"/>
      <c r="H249" s="2"/>
      <c r="I249" s="228" t="str">
        <f t="shared" si="1"/>
        <v/>
      </c>
      <c r="J249" s="229" t="str">
        <f>IF(B249="","",IF(Diário!$P$1="","",IF(YEAR(B249)=Diário!$P$1,MONTH(B249)-Diário!$O$1+1,(YEAR(B249)-Diário!$P$1)*12-Diário!$O$1+1+MONTH(B249))))</f>
        <v/>
      </c>
    </row>
    <row r="250" spans="1:26" ht="12.75" hidden="1" customHeight="1" x14ac:dyDescent="0.2">
      <c r="A250" s="223">
        <v>239</v>
      </c>
      <c r="B250" s="230"/>
      <c r="C250" s="225"/>
      <c r="D250" s="225"/>
      <c r="E250" s="226"/>
      <c r="F250" s="227"/>
      <c r="G250" s="2"/>
      <c r="H250" s="2"/>
      <c r="I250" s="228" t="str">
        <f t="shared" si="1"/>
        <v/>
      </c>
      <c r="J250" s="229" t="str">
        <f>IF(B250="","",IF(Diário!$P$1="","",IF(YEAR(B250)=Diário!$P$1,MONTH(B250)-Diário!$O$1+1,(YEAR(B250)-Diário!$P$1)*12-Diário!$O$1+1+MONTH(B250))))</f>
        <v/>
      </c>
    </row>
    <row r="251" spans="1:26" ht="12.75" hidden="1" customHeight="1" x14ac:dyDescent="0.2">
      <c r="A251" s="223">
        <v>240</v>
      </c>
      <c r="B251" s="230"/>
      <c r="C251" s="225"/>
      <c r="D251" s="225"/>
      <c r="E251" s="226"/>
      <c r="F251" s="227"/>
      <c r="G251" s="2"/>
      <c r="H251" s="2"/>
      <c r="I251" s="228" t="str">
        <f t="shared" si="1"/>
        <v/>
      </c>
      <c r="J251" s="229" t="str">
        <f>IF(B251="","",IF(Diário!$P$1="","",IF(YEAR(B251)=Diário!$P$1,MONTH(B251)-Diário!$O$1+1,(YEAR(B251)-Diário!$P$1)*12-Diário!$O$1+1+MONTH(B251))))</f>
        <v/>
      </c>
    </row>
    <row r="252" spans="1:26" ht="12.75" hidden="1" customHeight="1" x14ac:dyDescent="0.2">
      <c r="A252" s="223">
        <v>241</v>
      </c>
      <c r="B252" s="230"/>
      <c r="C252" s="225"/>
      <c r="D252" s="225"/>
      <c r="E252" s="226"/>
      <c r="F252" s="227"/>
      <c r="G252" s="2"/>
      <c r="H252" s="2"/>
      <c r="I252" s="228" t="str">
        <f t="shared" si="1"/>
        <v/>
      </c>
      <c r="J252" s="229" t="str">
        <f>IF(B252="","",IF(Diário!$P$1="","",IF(YEAR(B252)=Diário!$P$1,MONTH(B252)-Diário!$O$1+1,(YEAR(B252)-Diário!$P$1)*12-Diário!$O$1+1+MONTH(B252))))</f>
        <v/>
      </c>
    </row>
    <row r="253" spans="1:26" ht="12.75" hidden="1" customHeight="1" x14ac:dyDescent="0.2">
      <c r="A253" s="223">
        <v>242</v>
      </c>
      <c r="B253" s="230"/>
      <c r="C253" s="225"/>
      <c r="D253" s="225"/>
      <c r="E253" s="226"/>
      <c r="F253" s="227"/>
      <c r="G253" s="2"/>
      <c r="H253" s="2"/>
      <c r="I253" s="228" t="str">
        <f t="shared" si="1"/>
        <v/>
      </c>
      <c r="J253" s="229" t="str">
        <f>IF(B253="","",IF(Diário!$P$1="","",IF(YEAR(B253)=Diário!$P$1,MONTH(B253)-Diário!$O$1+1,(YEAR(B253)-Diário!$P$1)*12-Diário!$O$1+1+MONTH(B253))))</f>
        <v/>
      </c>
    </row>
    <row r="254" spans="1:26" ht="12.75" hidden="1" customHeight="1" x14ac:dyDescent="0.2">
      <c r="A254" s="223">
        <v>243</v>
      </c>
      <c r="B254" s="230"/>
      <c r="C254" s="225"/>
      <c r="D254" s="225"/>
      <c r="E254" s="226"/>
      <c r="F254" s="227"/>
      <c r="G254" s="2"/>
      <c r="H254" s="2"/>
      <c r="I254" s="228" t="str">
        <f t="shared" si="1"/>
        <v/>
      </c>
      <c r="J254" s="229" t="str">
        <f>IF(B254="","",IF(Diário!$P$1="","",IF(YEAR(B254)=Diário!$P$1,MONTH(B254)-Diário!$O$1+1,(YEAR(B254)-Diário!$P$1)*12-Diário!$O$1+1+MONTH(B254))))</f>
        <v/>
      </c>
    </row>
    <row r="255" spans="1:26" ht="12.75" hidden="1" customHeight="1" x14ac:dyDescent="0.2">
      <c r="A255" s="223">
        <v>244</v>
      </c>
      <c r="B255" s="230"/>
      <c r="C255" s="225"/>
      <c r="D255" s="225"/>
      <c r="E255" s="226"/>
      <c r="F255" s="227"/>
      <c r="G255" s="2"/>
      <c r="H255" s="2"/>
      <c r="I255" s="228" t="str">
        <f t="shared" si="1"/>
        <v/>
      </c>
      <c r="J255" s="229" t="str">
        <f>IF(B255="","",IF(Diário!$P$1="","",IF(YEAR(B255)=Diário!$P$1,MONTH(B255)-Diário!$O$1+1,(YEAR(B255)-Diário!$P$1)*12-Diário!$O$1+1+MONTH(B255))))</f>
        <v/>
      </c>
    </row>
    <row r="256" spans="1:26" ht="12.75" hidden="1" customHeight="1" x14ac:dyDescent="0.2">
      <c r="A256" s="223">
        <v>245</v>
      </c>
      <c r="B256" s="230"/>
      <c r="C256" s="225"/>
      <c r="D256" s="225"/>
      <c r="E256" s="226"/>
      <c r="F256" s="227"/>
      <c r="G256" s="2"/>
      <c r="H256" s="2"/>
      <c r="I256" s="228" t="str">
        <f t="shared" si="1"/>
        <v/>
      </c>
      <c r="J256" s="229" t="str">
        <f>IF(B256="","",IF(Diário!$P$1="","",IF(YEAR(B256)=Diário!$P$1,MONTH(B256)-Diário!$O$1+1,(YEAR(B256)-Diário!$P$1)*12-Diário!$O$1+1+MONTH(B256))))</f>
        <v/>
      </c>
    </row>
    <row r="257" spans="1:26" ht="12.75" hidden="1" customHeight="1" x14ac:dyDescent="0.2">
      <c r="A257" s="223">
        <v>246</v>
      </c>
      <c r="B257" s="230"/>
      <c r="C257" s="225"/>
      <c r="D257" s="225"/>
      <c r="E257" s="226"/>
      <c r="F257" s="227"/>
      <c r="G257" s="2"/>
      <c r="H257" s="2"/>
      <c r="I257" s="228" t="str">
        <f t="shared" si="1"/>
        <v/>
      </c>
      <c r="J257" s="229" t="str">
        <f>IF(B257="","",IF(Diário!$P$1="","",IF(YEAR(B257)=Diário!$P$1,MONTH(B257)-Diário!$O$1+1,(YEAR(B257)-Diário!$P$1)*12-Diário!$O$1+1+MONTH(B257))))</f>
        <v/>
      </c>
    </row>
    <row r="258" spans="1:26" ht="12.75" hidden="1" customHeight="1" x14ac:dyDescent="0.2">
      <c r="A258" s="223">
        <v>247</v>
      </c>
      <c r="B258" s="230"/>
      <c r="C258" s="225"/>
      <c r="D258" s="225"/>
      <c r="E258" s="226"/>
      <c r="F258" s="227"/>
      <c r="G258" s="2"/>
      <c r="H258" s="2"/>
      <c r="I258" s="228" t="str">
        <f t="shared" si="1"/>
        <v/>
      </c>
      <c r="J258" s="229" t="str">
        <f>IF(B258="","",IF(Diário!$P$1="","",IF(YEAR(B258)=Diário!$P$1,MONTH(B258)-Diário!$O$1+1,(YEAR(B258)-Diário!$P$1)*12-Diário!$O$1+1+MONTH(B258))))</f>
        <v/>
      </c>
    </row>
    <row r="259" spans="1:26" ht="12.75" hidden="1" customHeight="1" x14ac:dyDescent="0.2">
      <c r="A259" s="223">
        <v>248</v>
      </c>
      <c r="B259" s="230"/>
      <c r="C259" s="225"/>
      <c r="D259" s="225"/>
      <c r="E259" s="226"/>
      <c r="F259" s="227"/>
      <c r="G259" s="2"/>
      <c r="H259" s="2"/>
      <c r="I259" s="228" t="str">
        <f t="shared" si="1"/>
        <v/>
      </c>
      <c r="J259" s="229" t="str">
        <f>IF(B259="","",IF(Diário!$P$1="","",IF(YEAR(B259)=Diário!$P$1,MONTH(B259)-Diário!$O$1+1,(YEAR(B259)-Diário!$P$1)*12-Diário!$O$1+1+MONTH(B259))))</f>
        <v/>
      </c>
    </row>
    <row r="260" spans="1:26" ht="12.75" hidden="1" customHeight="1" x14ac:dyDescent="0.2">
      <c r="A260" s="223">
        <v>249</v>
      </c>
      <c r="B260" s="230"/>
      <c r="C260" s="225"/>
      <c r="D260" s="225"/>
      <c r="E260" s="226"/>
      <c r="F260" s="227"/>
      <c r="G260" s="2"/>
      <c r="H260" s="2"/>
      <c r="I260" s="228" t="str">
        <f t="shared" si="1"/>
        <v/>
      </c>
      <c r="J260" s="229" t="str">
        <f>IF(B260="","",IF(Diário!$P$1="","",IF(YEAR(B260)=Diário!$P$1,MONTH(B260)-Diário!$O$1+1,(YEAR(B260)-Diário!$P$1)*12-Diário!$O$1+1+MONTH(B260))))</f>
        <v/>
      </c>
    </row>
    <row r="261" spans="1:26" ht="12.75" hidden="1" customHeight="1" x14ac:dyDescent="0.2">
      <c r="A261" s="223">
        <v>250</v>
      </c>
      <c r="B261" s="230"/>
      <c r="C261" s="225"/>
      <c r="D261" s="225"/>
      <c r="E261" s="231"/>
      <c r="F261" s="227"/>
      <c r="G261" s="2"/>
      <c r="H261" s="2"/>
      <c r="I261" s="228" t="str">
        <f t="shared" si="1"/>
        <v/>
      </c>
      <c r="J261" s="229" t="str">
        <f>IF(B261="","",IF(Diário!$P$1="","",IF(YEAR(B261)=Diário!$P$1,MONTH(B261)-Diário!$O$1+1,(YEAR(B261)-Diário!$P$1)*12-Diário!$O$1+1+MONTH(B261))))</f>
        <v/>
      </c>
    </row>
    <row r="262" spans="1:26" ht="24" customHeight="1" x14ac:dyDescent="0.2">
      <c r="A262" s="348" t="s">
        <v>341</v>
      </c>
      <c r="B262" s="332"/>
      <c r="C262" s="332"/>
      <c r="D262" s="349"/>
      <c r="E262" s="232"/>
      <c r="F262" s="233">
        <f>SUM(F5:F261)</f>
        <v>0</v>
      </c>
      <c r="G262" s="2"/>
      <c r="H262" s="2"/>
      <c r="I262" s="2"/>
      <c r="J262" s="2"/>
    </row>
    <row r="263" spans="1:26" ht="24" customHeight="1" x14ac:dyDescent="0.2">
      <c r="A263" s="352" t="s">
        <v>342</v>
      </c>
      <c r="B263" s="332"/>
      <c r="C263" s="332"/>
      <c r="D263" s="349"/>
      <c r="E263" s="234"/>
      <c r="F263" s="233">
        <v>2010497.15</v>
      </c>
      <c r="G263" s="2"/>
      <c r="H263" s="2"/>
      <c r="I263" s="2"/>
      <c r="J263" s="2"/>
    </row>
    <row r="264" spans="1:26" ht="24" customHeight="1" x14ac:dyDescent="0.2">
      <c r="A264" s="348" t="s">
        <v>343</v>
      </c>
      <c r="B264" s="332"/>
      <c r="C264" s="332"/>
      <c r="D264" s="349"/>
      <c r="E264" s="232"/>
      <c r="F264" s="233">
        <f>SUM(F262:F263)</f>
        <v>2010497.15</v>
      </c>
      <c r="G264" s="2"/>
      <c r="H264" s="2"/>
      <c r="I264" s="2"/>
      <c r="J264" s="2"/>
    </row>
    <row r="265" spans="1:26" ht="12.75" customHeight="1" x14ac:dyDescent="0.2">
      <c r="A265" s="2"/>
      <c r="B265" s="235"/>
      <c r="C265" s="2"/>
      <c r="D265" s="235"/>
      <c r="E265" s="235"/>
      <c r="F265" s="236"/>
      <c r="G265" s="2"/>
      <c r="H265" s="2"/>
      <c r="I265" s="2"/>
      <c r="J265" s="2"/>
    </row>
    <row r="266" spans="1:26" ht="88.5" customHeight="1" x14ac:dyDescent="0.2">
      <c r="A266" s="350" t="s">
        <v>344</v>
      </c>
      <c r="B266" s="313"/>
      <c r="C266" s="313"/>
      <c r="D266" s="313"/>
      <c r="E266" s="313"/>
      <c r="F266" s="314"/>
      <c r="G266" s="2"/>
      <c r="H266" s="2"/>
      <c r="I266" s="2"/>
      <c r="J266" s="2"/>
    </row>
  </sheetData>
  <mergeCells count="7">
    <mergeCell ref="A264:D264"/>
    <mergeCell ref="A266:F266"/>
    <mergeCell ref="A1:F1"/>
    <mergeCell ref="A2:F2"/>
    <mergeCell ref="A3:F3"/>
    <mergeCell ref="A262:D262"/>
    <mergeCell ref="A263:D263"/>
  </mergeCells>
  <dataValidations count="3">
    <dataValidation type="list" allowBlank="1" showErrorMessage="1" sqref="C5:C261" xr:uid="{00000000-0002-0000-0600-000000000000}">
      <formula1>Categorias</formula1>
    </dataValidation>
    <dataValidation type="list" allowBlank="1" showErrorMessage="1" sqref="D5:D261" xr:uid="{00000000-0002-0000-0600-000001000000}">
      <formula1>INDIRECT($I5)</formula1>
    </dataValidation>
    <dataValidation type="list" allowBlank="1" showErrorMessage="1" sqref="E5:E261" xr:uid="{00000000-0002-0000-0600-000002000000}">
      <formula1>VinculoPT</formula1>
    </dataValidation>
  </dataValidations>
  <pageMargins left="0.19685039370078741" right="0.19685039370078741" top="0.59055118110236227" bottom="0.59055118110236227" header="0" footer="0"/>
  <pageSetup paperSize="9" scale="74" fitToHeight="0" pageOrder="overThenDown"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C0C0C"/>
    <pageSetUpPr fitToPage="1"/>
  </sheetPr>
  <dimension ref="A1:U2005"/>
  <sheetViews>
    <sheetView zoomScale="85" zoomScaleNormal="85" workbookViewId="0">
      <pane xSplit="6" ySplit="4" topLeftCell="G140" activePane="bottomRight" state="frozen"/>
      <selection pane="topRight" activeCell="G1" sqref="G1"/>
      <selection pane="bottomLeft" activeCell="A5" sqref="A5"/>
      <selection pane="bottomRight" sqref="A1:N1"/>
    </sheetView>
  </sheetViews>
  <sheetFormatPr defaultColWidth="12.5703125" defaultRowHeight="12.75" x14ac:dyDescent="0.2"/>
  <cols>
    <col min="1" max="1" width="5.7109375" customWidth="1"/>
    <col min="2" max="2" width="10.5703125" customWidth="1"/>
    <col min="3" max="3" width="11.5703125" customWidth="1"/>
    <col min="4" max="4" width="18" customWidth="1"/>
    <col min="5" max="5" width="23.5703125" customWidth="1"/>
    <col min="6" max="6" width="15" customWidth="1"/>
    <col min="7" max="7" width="39" customWidth="1"/>
    <col min="8" max="8" width="30.5703125" customWidth="1"/>
    <col min="9" max="9" width="43.28515625" customWidth="1"/>
    <col min="10" max="10" width="18.5703125" customWidth="1"/>
    <col min="11" max="11" width="17.28515625" customWidth="1"/>
    <col min="12" max="12" width="14.7109375" customWidth="1"/>
    <col min="13" max="13" width="17.140625" customWidth="1"/>
    <col min="14" max="14" width="15" customWidth="1"/>
    <col min="15" max="17" width="9.85546875" hidden="1" customWidth="1"/>
    <col min="18" max="18" width="9.85546875" customWidth="1"/>
    <col min="19" max="21" width="9.140625" customWidth="1"/>
  </cols>
  <sheetData>
    <row r="1" spans="1:21" ht="21.75" customHeight="1" x14ac:dyDescent="0.2">
      <c r="A1" s="330" t="str">
        <f>Capa!A1</f>
        <v>Termo de Parceria nº 052/2023 celebrado entre o Secretaria de Estado de Desenvolvimento Social e a Federação de Esportes Estudantis de Minas Gerais com interveniência da Secretaria de Estado de Educação</v>
      </c>
      <c r="B1" s="313"/>
      <c r="C1" s="313"/>
      <c r="D1" s="313"/>
      <c r="E1" s="313"/>
      <c r="F1" s="313"/>
      <c r="G1" s="313"/>
      <c r="H1" s="313"/>
      <c r="I1" s="313"/>
      <c r="J1" s="313"/>
      <c r="K1" s="313"/>
      <c r="L1" s="313"/>
      <c r="M1" s="313"/>
      <c r="N1" s="314"/>
      <c r="O1" s="237">
        <f>IF(Comparativo!C6="dd/mm/aa","",MONTH(Comparativo!C6))</f>
        <v>1</v>
      </c>
      <c r="P1" s="237">
        <v>2024</v>
      </c>
      <c r="Q1" s="238"/>
      <c r="R1" s="238"/>
      <c r="S1" s="238"/>
      <c r="T1" s="238"/>
      <c r="U1" s="238"/>
    </row>
    <row r="2" spans="1:21" ht="15.75" x14ac:dyDescent="0.2">
      <c r="A2" s="330" t="str">
        <f>Capa!A5</f>
        <v>Relatório Financeiro 2024</v>
      </c>
      <c r="B2" s="313"/>
      <c r="C2" s="313"/>
      <c r="D2" s="313"/>
      <c r="E2" s="313"/>
      <c r="F2" s="313"/>
      <c r="G2" s="313"/>
      <c r="H2" s="313"/>
      <c r="I2" s="313"/>
      <c r="J2" s="313"/>
      <c r="K2" s="313"/>
      <c r="L2" s="313"/>
      <c r="M2" s="313"/>
      <c r="N2" s="314"/>
      <c r="O2" s="239"/>
      <c r="P2" s="239"/>
      <c r="Q2" s="238"/>
      <c r="R2" s="238"/>
      <c r="S2" s="238"/>
      <c r="T2" s="238"/>
      <c r="U2" s="238"/>
    </row>
    <row r="3" spans="1:21" ht="15" x14ac:dyDescent="0.2">
      <c r="A3" s="353" t="s">
        <v>345</v>
      </c>
      <c r="B3" s="340"/>
      <c r="C3" s="340"/>
      <c r="D3" s="340"/>
      <c r="E3" s="340"/>
      <c r="F3" s="340"/>
      <c r="G3" s="340"/>
      <c r="H3" s="340"/>
      <c r="I3" s="340"/>
      <c r="J3" s="340"/>
      <c r="K3" s="340"/>
      <c r="L3" s="340"/>
      <c r="M3" s="340"/>
      <c r="N3" s="341"/>
      <c r="O3" s="240"/>
      <c r="P3" s="240"/>
      <c r="Q3" s="238"/>
      <c r="R3" s="238"/>
      <c r="S3" s="238"/>
      <c r="T3" s="238"/>
      <c r="U3" s="238"/>
    </row>
    <row r="4" spans="1:21" ht="38.25" x14ac:dyDescent="0.2">
      <c r="A4" s="241" t="s">
        <v>346</v>
      </c>
      <c r="B4" s="241" t="s">
        <v>347</v>
      </c>
      <c r="C4" s="242" t="s">
        <v>340</v>
      </c>
      <c r="D4" s="241" t="s">
        <v>336</v>
      </c>
      <c r="E4" s="242" t="s">
        <v>337</v>
      </c>
      <c r="F4" s="243" t="s">
        <v>348</v>
      </c>
      <c r="G4" s="242" t="s">
        <v>349</v>
      </c>
      <c r="H4" s="242" t="s">
        <v>338</v>
      </c>
      <c r="I4" s="244" t="s">
        <v>350</v>
      </c>
      <c r="J4" s="242" t="s">
        <v>351</v>
      </c>
      <c r="K4" s="242" t="s">
        <v>352</v>
      </c>
      <c r="L4" s="244" t="s">
        <v>353</v>
      </c>
      <c r="M4" s="242" t="s">
        <v>354</v>
      </c>
      <c r="N4" s="242" t="s">
        <v>355</v>
      </c>
      <c r="O4" s="245" t="s">
        <v>356</v>
      </c>
      <c r="P4" s="245" t="s">
        <v>357</v>
      </c>
      <c r="Q4" s="245" t="s">
        <v>336</v>
      </c>
      <c r="R4" s="246"/>
      <c r="S4" s="246"/>
      <c r="T4" s="246"/>
      <c r="U4" s="246"/>
    </row>
    <row r="5" spans="1:21" ht="38.25" x14ac:dyDescent="0.2">
      <c r="A5" s="247">
        <v>1</v>
      </c>
      <c r="B5" s="248">
        <v>45293</v>
      </c>
      <c r="C5" s="249">
        <v>45292</v>
      </c>
      <c r="D5" s="250" t="s">
        <v>76</v>
      </c>
      <c r="E5" s="250" t="s">
        <v>143</v>
      </c>
      <c r="F5" s="251">
        <v>291.75</v>
      </c>
      <c r="G5" s="250" t="s">
        <v>358</v>
      </c>
      <c r="H5" s="250" t="s">
        <v>45</v>
      </c>
      <c r="I5" s="252" t="s">
        <v>359</v>
      </c>
      <c r="J5" s="250" t="s">
        <v>360</v>
      </c>
      <c r="K5" s="250" t="s">
        <v>361</v>
      </c>
      <c r="L5" s="252" t="s">
        <v>362</v>
      </c>
      <c r="M5" s="250">
        <v>20247561</v>
      </c>
      <c r="N5" s="253">
        <v>45293</v>
      </c>
      <c r="O5" s="254">
        <f t="shared" ref="O5:P5" si="0">IF(B5=0,0,IF($O$1="",0,IF(YEAR(B5)=$P$1,MONTH(B5)-$O$1+1,(YEAR(B5)-$P$1)*12-$O$1+1+MONTH(B5))))</f>
        <v>1</v>
      </c>
      <c r="P5" s="254">
        <f t="shared" si="0"/>
        <v>1</v>
      </c>
      <c r="Q5" s="255" t="str">
        <f t="shared" ref="Q5:Q259" si="1">SUBSTITUTE(D5," ","_")</f>
        <v>Gastos_com_Pessoal</v>
      </c>
      <c r="R5" s="238"/>
      <c r="S5" s="238"/>
      <c r="T5" s="238"/>
      <c r="U5" s="238"/>
    </row>
    <row r="6" spans="1:21" ht="38.25" x14ac:dyDescent="0.2">
      <c r="A6" s="256">
        <v>2</v>
      </c>
      <c r="B6" s="248">
        <v>45293</v>
      </c>
      <c r="C6" s="257">
        <v>45292</v>
      </c>
      <c r="D6" s="258" t="s">
        <v>76</v>
      </c>
      <c r="E6" s="258" t="s">
        <v>143</v>
      </c>
      <c r="F6" s="259">
        <v>342.19</v>
      </c>
      <c r="G6" s="258" t="s">
        <v>358</v>
      </c>
      <c r="H6" s="258" t="s">
        <v>45</v>
      </c>
      <c r="I6" s="260" t="s">
        <v>363</v>
      </c>
      <c r="J6" s="258" t="s">
        <v>364</v>
      </c>
      <c r="K6" s="258" t="s">
        <v>361</v>
      </c>
      <c r="L6" s="260" t="s">
        <v>365</v>
      </c>
      <c r="M6" s="258">
        <v>2889026</v>
      </c>
      <c r="N6" s="248">
        <v>45293</v>
      </c>
      <c r="O6" s="254">
        <f t="shared" ref="O6:P6" si="2">IF(B6=0,0,IF($O$1="",0,IF(YEAR(B6)=$P$1,MONTH(B6)-$O$1+1,(YEAR(B6)-$P$1)*12-$O$1+1+MONTH(B6))))</f>
        <v>1</v>
      </c>
      <c r="P6" s="254">
        <f t="shared" si="2"/>
        <v>1</v>
      </c>
      <c r="Q6" s="255" t="str">
        <f t="shared" si="1"/>
        <v>Gastos_com_Pessoal</v>
      </c>
      <c r="R6" s="238"/>
      <c r="S6" s="238"/>
      <c r="T6" s="238"/>
      <c r="U6" s="238"/>
    </row>
    <row r="7" spans="1:21" ht="38.25" x14ac:dyDescent="0.2">
      <c r="A7" s="256">
        <v>3</v>
      </c>
      <c r="B7" s="248">
        <v>45295</v>
      </c>
      <c r="C7" s="257">
        <v>45261</v>
      </c>
      <c r="D7" s="258" t="s">
        <v>76</v>
      </c>
      <c r="E7" s="258" t="s">
        <v>78</v>
      </c>
      <c r="F7" s="259">
        <v>2734.09</v>
      </c>
      <c r="G7" s="258" t="s">
        <v>366</v>
      </c>
      <c r="H7" s="258" t="s">
        <v>45</v>
      </c>
      <c r="I7" s="260" t="s">
        <v>367</v>
      </c>
      <c r="J7" s="258" t="s">
        <v>368</v>
      </c>
      <c r="K7" s="258" t="s">
        <v>369</v>
      </c>
      <c r="L7" s="260" t="s">
        <v>370</v>
      </c>
      <c r="M7" s="258" t="s">
        <v>368</v>
      </c>
      <c r="N7" s="248">
        <v>45295</v>
      </c>
      <c r="O7" s="254">
        <f t="shared" ref="O7:P7" si="3">IF(B7=0,0,IF($O$1="",0,IF(YEAR(B7)=$P$1,MONTH(B7)-$O$1+1,(YEAR(B7)-$P$1)*12-$O$1+1+MONTH(B7))))</f>
        <v>1</v>
      </c>
      <c r="P7" s="254">
        <f t="shared" si="3"/>
        <v>0</v>
      </c>
      <c r="Q7" s="255" t="str">
        <f t="shared" si="1"/>
        <v>Gastos_com_Pessoal</v>
      </c>
      <c r="R7" s="238"/>
      <c r="S7" s="238"/>
      <c r="T7" s="238"/>
      <c r="U7" s="238"/>
    </row>
    <row r="8" spans="1:21" ht="38.25" x14ac:dyDescent="0.2">
      <c r="A8" s="256">
        <v>4</v>
      </c>
      <c r="B8" s="248">
        <v>45295</v>
      </c>
      <c r="C8" s="257">
        <v>45261</v>
      </c>
      <c r="D8" s="258" t="s">
        <v>76</v>
      </c>
      <c r="E8" s="258" t="s">
        <v>78</v>
      </c>
      <c r="F8" s="259">
        <v>3261.83</v>
      </c>
      <c r="G8" s="258" t="s">
        <v>366</v>
      </c>
      <c r="H8" s="258" t="s">
        <v>45</v>
      </c>
      <c r="I8" s="260" t="s">
        <v>371</v>
      </c>
      <c r="J8" s="258" t="s">
        <v>368</v>
      </c>
      <c r="K8" s="258" t="s">
        <v>369</v>
      </c>
      <c r="L8" s="260" t="s">
        <v>370</v>
      </c>
      <c r="M8" s="258" t="s">
        <v>368</v>
      </c>
      <c r="N8" s="248">
        <v>45295</v>
      </c>
      <c r="O8" s="254">
        <f t="shared" ref="O8:P8" si="4">IF(B8=0,0,IF($O$1="",0,IF(YEAR(B8)=$P$1,MONTH(B8)-$O$1+1,(YEAR(B8)-$P$1)*12-$O$1+1+MONTH(B8))))</f>
        <v>1</v>
      </c>
      <c r="P8" s="254">
        <f t="shared" si="4"/>
        <v>0</v>
      </c>
      <c r="Q8" s="255" t="str">
        <f t="shared" si="1"/>
        <v>Gastos_com_Pessoal</v>
      </c>
      <c r="R8" s="238"/>
      <c r="S8" s="238"/>
      <c r="T8" s="238"/>
      <c r="U8" s="238"/>
    </row>
    <row r="9" spans="1:21" ht="38.25" x14ac:dyDescent="0.2">
      <c r="A9" s="247">
        <v>5</v>
      </c>
      <c r="B9" s="248">
        <v>45295</v>
      </c>
      <c r="C9" s="257">
        <v>45261</v>
      </c>
      <c r="D9" s="258" t="s">
        <v>76</v>
      </c>
      <c r="E9" s="258" t="s">
        <v>78</v>
      </c>
      <c r="F9" s="259">
        <v>2734.09</v>
      </c>
      <c r="G9" s="258" t="s">
        <v>366</v>
      </c>
      <c r="H9" s="258" t="s">
        <v>45</v>
      </c>
      <c r="I9" s="260" t="s">
        <v>372</v>
      </c>
      <c r="J9" s="258" t="s">
        <v>368</v>
      </c>
      <c r="K9" s="258" t="s">
        <v>369</v>
      </c>
      <c r="L9" s="260" t="s">
        <v>370</v>
      </c>
      <c r="M9" s="258" t="s">
        <v>368</v>
      </c>
      <c r="N9" s="248">
        <v>45295</v>
      </c>
      <c r="O9" s="254">
        <f t="shared" ref="O9:P9" si="5">IF(B9=0,0,IF($O$1="",0,IF(YEAR(B9)=$P$1,MONTH(B9)-$O$1+1,(YEAR(B9)-$P$1)*12-$O$1+1+MONTH(B9))))</f>
        <v>1</v>
      </c>
      <c r="P9" s="254">
        <f t="shared" si="5"/>
        <v>0</v>
      </c>
      <c r="Q9" s="255" t="str">
        <f t="shared" si="1"/>
        <v>Gastos_com_Pessoal</v>
      </c>
      <c r="R9" s="238"/>
      <c r="S9" s="238"/>
      <c r="T9" s="238"/>
      <c r="U9" s="238"/>
    </row>
    <row r="10" spans="1:21" ht="38.25" x14ac:dyDescent="0.2">
      <c r="A10" s="256">
        <v>6</v>
      </c>
      <c r="B10" s="248">
        <v>45295</v>
      </c>
      <c r="C10" s="257">
        <v>45261</v>
      </c>
      <c r="D10" s="258" t="s">
        <v>76</v>
      </c>
      <c r="E10" s="258" t="s">
        <v>78</v>
      </c>
      <c r="F10" s="259">
        <v>1657.8</v>
      </c>
      <c r="G10" s="258" t="s">
        <v>366</v>
      </c>
      <c r="H10" s="258" t="s">
        <v>45</v>
      </c>
      <c r="I10" s="260" t="s">
        <v>373</v>
      </c>
      <c r="J10" s="258" t="s">
        <v>368</v>
      </c>
      <c r="K10" s="258" t="s">
        <v>369</v>
      </c>
      <c r="L10" s="260" t="s">
        <v>370</v>
      </c>
      <c r="M10" s="258" t="s">
        <v>368</v>
      </c>
      <c r="N10" s="248">
        <v>45295</v>
      </c>
      <c r="O10" s="254">
        <f t="shared" ref="O10:P10" si="6">IF(B10=0,0,IF($O$1="",0,IF(YEAR(B10)=$P$1,MONTH(B10)-$O$1+1,(YEAR(B10)-$P$1)*12-$O$1+1+MONTH(B10))))</f>
        <v>1</v>
      </c>
      <c r="P10" s="254">
        <f t="shared" si="6"/>
        <v>0</v>
      </c>
      <c r="Q10" s="255" t="str">
        <f t="shared" si="1"/>
        <v>Gastos_com_Pessoal</v>
      </c>
      <c r="R10" s="238"/>
      <c r="S10" s="238"/>
      <c r="T10" s="238"/>
      <c r="U10" s="238"/>
    </row>
    <row r="11" spans="1:21" ht="38.25" x14ac:dyDescent="0.2">
      <c r="A11" s="256">
        <v>7</v>
      </c>
      <c r="B11" s="248">
        <v>45295</v>
      </c>
      <c r="C11" s="257">
        <v>45261</v>
      </c>
      <c r="D11" s="258" t="s">
        <v>76</v>
      </c>
      <c r="E11" s="258" t="s">
        <v>78</v>
      </c>
      <c r="F11" s="259">
        <v>2734.09</v>
      </c>
      <c r="G11" s="258" t="s">
        <v>366</v>
      </c>
      <c r="H11" s="258" t="s">
        <v>45</v>
      </c>
      <c r="I11" s="260" t="s">
        <v>374</v>
      </c>
      <c r="J11" s="258" t="s">
        <v>368</v>
      </c>
      <c r="K11" s="258" t="s">
        <v>369</v>
      </c>
      <c r="L11" s="260" t="s">
        <v>370</v>
      </c>
      <c r="M11" s="258" t="s">
        <v>368</v>
      </c>
      <c r="N11" s="248">
        <v>45295</v>
      </c>
      <c r="O11" s="254">
        <f t="shared" ref="O11:P11" si="7">IF(B11=0,0,IF($O$1="",0,IF(YEAR(B11)=$P$1,MONTH(B11)-$O$1+1,(YEAR(B11)-$P$1)*12-$O$1+1+MONTH(B11))))</f>
        <v>1</v>
      </c>
      <c r="P11" s="254">
        <f t="shared" si="7"/>
        <v>0</v>
      </c>
      <c r="Q11" s="255" t="str">
        <f t="shared" si="1"/>
        <v>Gastos_com_Pessoal</v>
      </c>
      <c r="R11" s="238"/>
      <c r="S11" s="238"/>
      <c r="T11" s="238"/>
      <c r="U11" s="238"/>
    </row>
    <row r="12" spans="1:21" ht="38.25" x14ac:dyDescent="0.2">
      <c r="A12" s="256">
        <v>8</v>
      </c>
      <c r="B12" s="248">
        <v>45295</v>
      </c>
      <c r="C12" s="257">
        <v>45261</v>
      </c>
      <c r="D12" s="258" t="s">
        <v>76</v>
      </c>
      <c r="E12" s="258" t="s">
        <v>78</v>
      </c>
      <c r="F12" s="259">
        <v>5313.32</v>
      </c>
      <c r="G12" s="258" t="s">
        <v>366</v>
      </c>
      <c r="H12" s="258" t="s">
        <v>45</v>
      </c>
      <c r="I12" s="260" t="s">
        <v>375</v>
      </c>
      <c r="J12" s="258" t="s">
        <v>368</v>
      </c>
      <c r="K12" s="258" t="s">
        <v>369</v>
      </c>
      <c r="L12" s="260" t="s">
        <v>370</v>
      </c>
      <c r="M12" s="258" t="s">
        <v>368</v>
      </c>
      <c r="N12" s="248">
        <v>45295</v>
      </c>
      <c r="O12" s="254">
        <f t="shared" ref="O12:P12" si="8">IF(B12=0,0,IF($O$1="",0,IF(YEAR(B12)=$P$1,MONTH(B12)-$O$1+1,(YEAR(B12)-$P$1)*12-$O$1+1+MONTH(B12))))</f>
        <v>1</v>
      </c>
      <c r="P12" s="254">
        <f t="shared" si="8"/>
        <v>0</v>
      </c>
      <c r="Q12" s="255" t="str">
        <f t="shared" si="1"/>
        <v>Gastos_com_Pessoal</v>
      </c>
      <c r="R12" s="238"/>
      <c r="S12" s="238"/>
      <c r="T12" s="238"/>
      <c r="U12" s="238"/>
    </row>
    <row r="13" spans="1:21" ht="38.25" x14ac:dyDescent="0.2">
      <c r="A13" s="247">
        <v>9</v>
      </c>
      <c r="B13" s="248">
        <v>45295</v>
      </c>
      <c r="C13" s="257">
        <v>45261</v>
      </c>
      <c r="D13" s="258" t="s">
        <v>76</v>
      </c>
      <c r="E13" s="258" t="s">
        <v>78</v>
      </c>
      <c r="F13" s="259">
        <v>3033.54</v>
      </c>
      <c r="G13" s="258" t="s">
        <v>366</v>
      </c>
      <c r="H13" s="258" t="s">
        <v>45</v>
      </c>
      <c r="I13" s="260" t="s">
        <v>376</v>
      </c>
      <c r="J13" s="258" t="s">
        <v>368</v>
      </c>
      <c r="K13" s="258" t="s">
        <v>369</v>
      </c>
      <c r="L13" s="260" t="s">
        <v>370</v>
      </c>
      <c r="M13" s="258" t="s">
        <v>368</v>
      </c>
      <c r="N13" s="248">
        <v>45295</v>
      </c>
      <c r="O13" s="254">
        <f t="shared" ref="O13:P13" si="9">IF(B13=0,0,IF($O$1="",0,IF(YEAR(B13)=$P$1,MONTH(B13)-$O$1+1,(YEAR(B13)-$P$1)*12-$O$1+1+MONTH(B13))))</f>
        <v>1</v>
      </c>
      <c r="P13" s="254">
        <f t="shared" si="9"/>
        <v>0</v>
      </c>
      <c r="Q13" s="255" t="str">
        <f t="shared" si="1"/>
        <v>Gastos_com_Pessoal</v>
      </c>
      <c r="R13" s="238"/>
      <c r="S13" s="238"/>
      <c r="T13" s="238"/>
      <c r="U13" s="238"/>
    </row>
    <row r="14" spans="1:21" ht="38.25" x14ac:dyDescent="0.2">
      <c r="A14" s="256">
        <v>10</v>
      </c>
      <c r="B14" s="248">
        <v>45295</v>
      </c>
      <c r="C14" s="257">
        <v>45261</v>
      </c>
      <c r="D14" s="258" t="s">
        <v>76</v>
      </c>
      <c r="E14" s="258" t="s">
        <v>78</v>
      </c>
      <c r="F14" s="259">
        <v>2249.3000000000002</v>
      </c>
      <c r="G14" s="258" t="s">
        <v>366</v>
      </c>
      <c r="H14" s="258" t="s">
        <v>45</v>
      </c>
      <c r="I14" s="260" t="s">
        <v>377</v>
      </c>
      <c r="J14" s="258" t="s">
        <v>368</v>
      </c>
      <c r="K14" s="258" t="s">
        <v>369</v>
      </c>
      <c r="L14" s="260" t="s">
        <v>370</v>
      </c>
      <c r="M14" s="258" t="s">
        <v>368</v>
      </c>
      <c r="N14" s="248">
        <v>45295</v>
      </c>
      <c r="O14" s="254">
        <f t="shared" ref="O14:P14" si="10">IF(B14=0,0,IF($O$1="",0,IF(YEAR(B14)=$P$1,MONTH(B14)-$O$1+1,(YEAR(B14)-$P$1)*12-$O$1+1+MONTH(B14))))</f>
        <v>1</v>
      </c>
      <c r="P14" s="254">
        <f t="shared" si="10"/>
        <v>0</v>
      </c>
      <c r="Q14" s="255" t="str">
        <f t="shared" si="1"/>
        <v>Gastos_com_Pessoal</v>
      </c>
      <c r="R14" s="238"/>
      <c r="S14" s="238"/>
      <c r="T14" s="238"/>
      <c r="U14" s="238"/>
    </row>
    <row r="15" spans="1:21" ht="38.25" x14ac:dyDescent="0.2">
      <c r="A15" s="256">
        <v>11</v>
      </c>
      <c r="B15" s="248">
        <v>45295</v>
      </c>
      <c r="C15" s="257">
        <v>45261</v>
      </c>
      <c r="D15" s="258" t="s">
        <v>76</v>
      </c>
      <c r="E15" s="258" t="s">
        <v>78</v>
      </c>
      <c r="F15" s="259">
        <v>4252.4399999999996</v>
      </c>
      <c r="G15" s="258" t="s">
        <v>366</v>
      </c>
      <c r="H15" s="258" t="s">
        <v>45</v>
      </c>
      <c r="I15" s="260" t="s">
        <v>378</v>
      </c>
      <c r="J15" s="258" t="s">
        <v>368</v>
      </c>
      <c r="K15" s="258" t="s">
        <v>369</v>
      </c>
      <c r="L15" s="260" t="s">
        <v>370</v>
      </c>
      <c r="M15" s="258" t="s">
        <v>368</v>
      </c>
      <c r="N15" s="248">
        <v>45295</v>
      </c>
      <c r="O15" s="254">
        <f t="shared" ref="O15:P15" si="11">IF(B15=0,0,IF($O$1="",0,IF(YEAR(B15)=$P$1,MONTH(B15)-$O$1+1,(YEAR(B15)-$P$1)*12-$O$1+1+MONTH(B15))))</f>
        <v>1</v>
      </c>
      <c r="P15" s="254">
        <f t="shared" si="11"/>
        <v>0</v>
      </c>
      <c r="Q15" s="255" t="str">
        <f t="shared" si="1"/>
        <v>Gastos_com_Pessoal</v>
      </c>
      <c r="R15" s="238"/>
      <c r="S15" s="238"/>
      <c r="T15" s="238"/>
      <c r="U15" s="238"/>
    </row>
    <row r="16" spans="1:21" ht="38.25" x14ac:dyDescent="0.2">
      <c r="A16" s="256">
        <v>12</v>
      </c>
      <c r="B16" s="248">
        <v>45295</v>
      </c>
      <c r="C16" s="257">
        <v>45261</v>
      </c>
      <c r="D16" s="258" t="s">
        <v>76</v>
      </c>
      <c r="E16" s="258" t="s">
        <v>78</v>
      </c>
      <c r="F16" s="259">
        <v>1931.98</v>
      </c>
      <c r="G16" s="258" t="s">
        <v>366</v>
      </c>
      <c r="H16" s="258" t="s">
        <v>45</v>
      </c>
      <c r="I16" s="260" t="s">
        <v>379</v>
      </c>
      <c r="J16" s="258" t="s">
        <v>368</v>
      </c>
      <c r="K16" s="258" t="s">
        <v>369</v>
      </c>
      <c r="L16" s="260" t="s">
        <v>370</v>
      </c>
      <c r="M16" s="258" t="s">
        <v>368</v>
      </c>
      <c r="N16" s="248">
        <v>45295</v>
      </c>
      <c r="O16" s="254">
        <f t="shared" ref="O16:P16" si="12">IF(B16=0,0,IF($O$1="",0,IF(YEAR(B16)=$P$1,MONTH(B16)-$O$1+1,(YEAR(B16)-$P$1)*12-$O$1+1+MONTH(B16))))</f>
        <v>1</v>
      </c>
      <c r="P16" s="254">
        <f t="shared" si="12"/>
        <v>0</v>
      </c>
      <c r="Q16" s="255" t="str">
        <f t="shared" si="1"/>
        <v>Gastos_com_Pessoal</v>
      </c>
      <c r="R16" s="238"/>
      <c r="S16" s="238"/>
      <c r="T16" s="238"/>
      <c r="U16" s="238"/>
    </row>
    <row r="17" spans="1:21" ht="38.25" x14ac:dyDescent="0.2">
      <c r="A17" s="247">
        <v>13</v>
      </c>
      <c r="B17" s="248">
        <v>45295</v>
      </c>
      <c r="C17" s="257">
        <v>45261</v>
      </c>
      <c r="D17" s="258" t="s">
        <v>76</v>
      </c>
      <c r="E17" s="258" t="s">
        <v>78</v>
      </c>
      <c r="F17" s="259">
        <v>4424.83</v>
      </c>
      <c r="G17" s="258" t="s">
        <v>366</v>
      </c>
      <c r="H17" s="258" t="s">
        <v>45</v>
      </c>
      <c r="I17" s="260" t="s">
        <v>380</v>
      </c>
      <c r="J17" s="258" t="s">
        <v>368</v>
      </c>
      <c r="K17" s="258" t="s">
        <v>369</v>
      </c>
      <c r="L17" s="260" t="s">
        <v>370</v>
      </c>
      <c r="M17" s="258" t="s">
        <v>368</v>
      </c>
      <c r="N17" s="248">
        <v>45295</v>
      </c>
      <c r="O17" s="254">
        <f t="shared" ref="O17:P17" si="13">IF(B17=0,0,IF($O$1="",0,IF(YEAR(B17)=$P$1,MONTH(B17)-$O$1+1,(YEAR(B17)-$P$1)*12-$O$1+1+MONTH(B17))))</f>
        <v>1</v>
      </c>
      <c r="P17" s="254">
        <f t="shared" si="13"/>
        <v>0</v>
      </c>
      <c r="Q17" s="255" t="str">
        <f t="shared" si="1"/>
        <v>Gastos_com_Pessoal</v>
      </c>
      <c r="R17" s="238"/>
      <c r="S17" s="238"/>
      <c r="T17" s="238"/>
      <c r="U17" s="238"/>
    </row>
    <row r="18" spans="1:21" ht="38.25" x14ac:dyDescent="0.2">
      <c r="A18" s="256">
        <v>14</v>
      </c>
      <c r="B18" s="248">
        <v>45295</v>
      </c>
      <c r="C18" s="257">
        <v>45261</v>
      </c>
      <c r="D18" s="258" t="s">
        <v>76</v>
      </c>
      <c r="E18" s="258" t="s">
        <v>78</v>
      </c>
      <c r="F18" s="259">
        <v>2249.3000000000002</v>
      </c>
      <c r="G18" s="258" t="s">
        <v>366</v>
      </c>
      <c r="H18" s="258" t="s">
        <v>45</v>
      </c>
      <c r="I18" s="260" t="s">
        <v>381</v>
      </c>
      <c r="J18" s="258" t="s">
        <v>368</v>
      </c>
      <c r="K18" s="258" t="s">
        <v>369</v>
      </c>
      <c r="L18" s="260" t="s">
        <v>370</v>
      </c>
      <c r="M18" s="258" t="s">
        <v>368</v>
      </c>
      <c r="N18" s="248">
        <v>45295</v>
      </c>
      <c r="O18" s="254">
        <f t="shared" ref="O18:P18" si="14">IF(B18=0,0,IF($O$1="",0,IF(YEAR(B18)=$P$1,MONTH(B18)-$O$1+1,(YEAR(B18)-$P$1)*12-$O$1+1+MONTH(B18))))</f>
        <v>1</v>
      </c>
      <c r="P18" s="254">
        <f t="shared" si="14"/>
        <v>0</v>
      </c>
      <c r="Q18" s="255" t="str">
        <f t="shared" si="1"/>
        <v>Gastos_com_Pessoal</v>
      </c>
      <c r="R18" s="238"/>
      <c r="S18" s="238"/>
      <c r="T18" s="238"/>
      <c r="U18" s="238"/>
    </row>
    <row r="19" spans="1:21" ht="38.25" x14ac:dyDescent="0.2">
      <c r="A19" s="256">
        <v>15</v>
      </c>
      <c r="B19" s="248">
        <v>45295</v>
      </c>
      <c r="C19" s="257">
        <v>45261</v>
      </c>
      <c r="D19" s="258" t="s">
        <v>76</v>
      </c>
      <c r="E19" s="258" t="s">
        <v>78</v>
      </c>
      <c r="F19" s="259">
        <v>3035.54</v>
      </c>
      <c r="G19" s="258" t="s">
        <v>366</v>
      </c>
      <c r="H19" s="258" t="s">
        <v>45</v>
      </c>
      <c r="I19" s="260" t="s">
        <v>382</v>
      </c>
      <c r="J19" s="258" t="s">
        <v>368</v>
      </c>
      <c r="K19" s="258" t="s">
        <v>369</v>
      </c>
      <c r="L19" s="260" t="s">
        <v>370</v>
      </c>
      <c r="M19" s="258" t="s">
        <v>368</v>
      </c>
      <c r="N19" s="248">
        <v>45295</v>
      </c>
      <c r="O19" s="254">
        <f t="shared" ref="O19:P19" si="15">IF(B19=0,0,IF($O$1="",0,IF(YEAR(B19)=$P$1,MONTH(B19)-$O$1+1,(YEAR(B19)-$P$1)*12-$O$1+1+MONTH(B19))))</f>
        <v>1</v>
      </c>
      <c r="P19" s="254">
        <f t="shared" si="15"/>
        <v>0</v>
      </c>
      <c r="Q19" s="255" t="str">
        <f t="shared" si="1"/>
        <v>Gastos_com_Pessoal</v>
      </c>
      <c r="R19" s="238"/>
      <c r="S19" s="238"/>
      <c r="T19" s="238"/>
      <c r="U19" s="238"/>
    </row>
    <row r="20" spans="1:21" ht="38.25" x14ac:dyDescent="0.2">
      <c r="A20" s="256">
        <v>16</v>
      </c>
      <c r="B20" s="248">
        <v>45295</v>
      </c>
      <c r="C20" s="257">
        <v>45261</v>
      </c>
      <c r="D20" s="258" t="s">
        <v>76</v>
      </c>
      <c r="E20" s="258" t="s">
        <v>78</v>
      </c>
      <c r="F20" s="259">
        <v>2249.3000000000002</v>
      </c>
      <c r="G20" s="258" t="s">
        <v>366</v>
      </c>
      <c r="H20" s="258" t="s">
        <v>45</v>
      </c>
      <c r="I20" s="260" t="s">
        <v>383</v>
      </c>
      <c r="J20" s="258" t="s">
        <v>368</v>
      </c>
      <c r="K20" s="258" t="s">
        <v>369</v>
      </c>
      <c r="L20" s="260" t="s">
        <v>370</v>
      </c>
      <c r="M20" s="258" t="s">
        <v>368</v>
      </c>
      <c r="N20" s="248">
        <v>45295</v>
      </c>
      <c r="O20" s="254">
        <f t="shared" ref="O20:P20" si="16">IF(B20=0,0,IF($O$1="",0,IF(YEAR(B20)=$P$1,MONTH(B20)-$O$1+1,(YEAR(B20)-$P$1)*12-$O$1+1+MONTH(B20))))</f>
        <v>1</v>
      </c>
      <c r="P20" s="254">
        <f t="shared" si="16"/>
        <v>0</v>
      </c>
      <c r="Q20" s="255" t="str">
        <f t="shared" si="1"/>
        <v>Gastos_com_Pessoal</v>
      </c>
      <c r="R20" s="238"/>
      <c r="S20" s="238"/>
      <c r="T20" s="238"/>
      <c r="U20" s="238"/>
    </row>
    <row r="21" spans="1:21" ht="38.25" x14ac:dyDescent="0.2">
      <c r="A21" s="247">
        <v>17</v>
      </c>
      <c r="B21" s="248">
        <v>45295</v>
      </c>
      <c r="C21" s="257">
        <v>45261</v>
      </c>
      <c r="D21" s="258" t="s">
        <v>76</v>
      </c>
      <c r="E21" s="258" t="s">
        <v>78</v>
      </c>
      <c r="F21" s="259">
        <v>3239.88</v>
      </c>
      <c r="G21" s="258" t="s">
        <v>366</v>
      </c>
      <c r="H21" s="258" t="s">
        <v>45</v>
      </c>
      <c r="I21" s="260" t="s">
        <v>384</v>
      </c>
      <c r="J21" s="258" t="s">
        <v>368</v>
      </c>
      <c r="K21" s="258" t="s">
        <v>369</v>
      </c>
      <c r="L21" s="260" t="s">
        <v>370</v>
      </c>
      <c r="M21" s="258" t="s">
        <v>368</v>
      </c>
      <c r="N21" s="248">
        <v>45295</v>
      </c>
      <c r="O21" s="254">
        <f t="shared" ref="O21:P21" si="17">IF(B21=0,0,IF($O$1="",0,IF(YEAR(B21)=$P$1,MONTH(B21)-$O$1+1,(YEAR(B21)-$P$1)*12-$O$1+1+MONTH(B21))))</f>
        <v>1</v>
      </c>
      <c r="P21" s="254">
        <f t="shared" si="17"/>
        <v>0</v>
      </c>
      <c r="Q21" s="255" t="str">
        <f t="shared" si="1"/>
        <v>Gastos_com_Pessoal</v>
      </c>
      <c r="R21" s="238"/>
      <c r="S21" s="238"/>
      <c r="T21" s="238"/>
      <c r="U21" s="238"/>
    </row>
    <row r="22" spans="1:21" ht="38.25" x14ac:dyDescent="0.2">
      <c r="A22" s="256">
        <v>18</v>
      </c>
      <c r="B22" s="248">
        <v>45295</v>
      </c>
      <c r="C22" s="257">
        <v>45261</v>
      </c>
      <c r="D22" s="258" t="s">
        <v>76</v>
      </c>
      <c r="E22" s="258" t="s">
        <v>78</v>
      </c>
      <c r="F22" s="259">
        <v>5250.97</v>
      </c>
      <c r="G22" s="258" t="s">
        <v>366</v>
      </c>
      <c r="H22" s="258" t="s">
        <v>45</v>
      </c>
      <c r="I22" s="260" t="s">
        <v>385</v>
      </c>
      <c r="J22" s="258" t="s">
        <v>368</v>
      </c>
      <c r="K22" s="258" t="s">
        <v>369</v>
      </c>
      <c r="L22" s="260" t="s">
        <v>370</v>
      </c>
      <c r="M22" s="258" t="s">
        <v>368</v>
      </c>
      <c r="N22" s="248">
        <v>45295</v>
      </c>
      <c r="O22" s="254">
        <f t="shared" ref="O22:P22" si="18">IF(B22=0,0,IF($O$1="",0,IF(YEAR(B22)=$P$1,MONTH(B22)-$O$1+1,(YEAR(B22)-$P$1)*12-$O$1+1+MONTH(B22))))</f>
        <v>1</v>
      </c>
      <c r="P22" s="254">
        <f t="shared" si="18"/>
        <v>0</v>
      </c>
      <c r="Q22" s="255" t="str">
        <f t="shared" si="1"/>
        <v>Gastos_com_Pessoal</v>
      </c>
      <c r="R22" s="238"/>
      <c r="S22" s="238"/>
      <c r="T22" s="238"/>
      <c r="U22" s="238"/>
    </row>
    <row r="23" spans="1:21" ht="38.25" x14ac:dyDescent="0.2">
      <c r="A23" s="256">
        <v>19</v>
      </c>
      <c r="B23" s="248">
        <v>45295</v>
      </c>
      <c r="C23" s="257">
        <v>45261</v>
      </c>
      <c r="D23" s="258" t="s">
        <v>76</v>
      </c>
      <c r="E23" s="258" t="s">
        <v>78</v>
      </c>
      <c r="F23" s="259">
        <v>5313.32</v>
      </c>
      <c r="G23" s="258" t="s">
        <v>366</v>
      </c>
      <c r="H23" s="258" t="s">
        <v>45</v>
      </c>
      <c r="I23" s="260" t="s">
        <v>386</v>
      </c>
      <c r="J23" s="258" t="s">
        <v>368</v>
      </c>
      <c r="K23" s="258" t="s">
        <v>369</v>
      </c>
      <c r="L23" s="260" t="s">
        <v>370</v>
      </c>
      <c r="M23" s="258" t="s">
        <v>368</v>
      </c>
      <c r="N23" s="248">
        <v>45295</v>
      </c>
      <c r="O23" s="254">
        <f t="shared" ref="O23:P23" si="19">IF(B23=0,0,IF($O$1="",0,IF(YEAR(B23)=$P$1,MONTH(B23)-$O$1+1,(YEAR(B23)-$P$1)*12-$O$1+1+MONTH(B23))))</f>
        <v>1</v>
      </c>
      <c r="P23" s="254">
        <f t="shared" si="19"/>
        <v>0</v>
      </c>
      <c r="Q23" s="255" t="str">
        <f t="shared" si="1"/>
        <v>Gastos_com_Pessoal</v>
      </c>
      <c r="R23" s="238"/>
      <c r="S23" s="238"/>
      <c r="T23" s="238"/>
      <c r="U23" s="238"/>
    </row>
    <row r="24" spans="1:21" ht="38.25" x14ac:dyDescent="0.2">
      <c r="A24" s="256">
        <v>20</v>
      </c>
      <c r="B24" s="248">
        <v>45295</v>
      </c>
      <c r="C24" s="257">
        <v>45261</v>
      </c>
      <c r="D24" s="258" t="s">
        <v>76</v>
      </c>
      <c r="E24" s="258" t="s">
        <v>78</v>
      </c>
      <c r="F24" s="259">
        <v>3211.04</v>
      </c>
      <c r="G24" s="258" t="s">
        <v>366</v>
      </c>
      <c r="H24" s="258" t="s">
        <v>45</v>
      </c>
      <c r="I24" s="260" t="s">
        <v>387</v>
      </c>
      <c r="J24" s="258" t="s">
        <v>368</v>
      </c>
      <c r="K24" s="258" t="s">
        <v>369</v>
      </c>
      <c r="L24" s="260" t="s">
        <v>370</v>
      </c>
      <c r="M24" s="258" t="s">
        <v>368</v>
      </c>
      <c r="N24" s="248">
        <v>45295</v>
      </c>
      <c r="O24" s="254">
        <f t="shared" ref="O24:P24" si="20">IF(B24=0,0,IF($O$1="",0,IF(YEAR(B24)=$P$1,MONTH(B24)-$O$1+1,(YEAR(B24)-$P$1)*12-$O$1+1+MONTH(B24))))</f>
        <v>1</v>
      </c>
      <c r="P24" s="254">
        <f t="shared" si="20"/>
        <v>0</v>
      </c>
      <c r="Q24" s="255" t="str">
        <f t="shared" si="1"/>
        <v>Gastos_com_Pessoal</v>
      </c>
      <c r="R24" s="238"/>
      <c r="S24" s="238"/>
      <c r="T24" s="238"/>
      <c r="U24" s="238"/>
    </row>
    <row r="25" spans="1:21" ht="38.25" x14ac:dyDescent="0.2">
      <c r="A25" s="247">
        <v>21</v>
      </c>
      <c r="B25" s="248">
        <v>45295</v>
      </c>
      <c r="C25" s="257">
        <v>45261</v>
      </c>
      <c r="D25" s="258" t="s">
        <v>76</v>
      </c>
      <c r="E25" s="258" t="s">
        <v>78</v>
      </c>
      <c r="F25" s="259">
        <v>4304.43</v>
      </c>
      <c r="G25" s="258" t="s">
        <v>366</v>
      </c>
      <c r="H25" s="258" t="s">
        <v>45</v>
      </c>
      <c r="I25" s="260" t="s">
        <v>388</v>
      </c>
      <c r="J25" s="258" t="s">
        <v>368</v>
      </c>
      <c r="K25" s="258" t="s">
        <v>389</v>
      </c>
      <c r="L25" s="260" t="s">
        <v>370</v>
      </c>
      <c r="M25" s="258" t="s">
        <v>368</v>
      </c>
      <c r="N25" s="248">
        <v>45295</v>
      </c>
      <c r="O25" s="254">
        <f t="shared" ref="O25:P25" si="21">IF(B25=0,0,IF($O$1="",0,IF(YEAR(B25)=$P$1,MONTH(B25)-$O$1+1,(YEAR(B25)-$P$1)*12-$O$1+1+MONTH(B25))))</f>
        <v>1</v>
      </c>
      <c r="P25" s="254">
        <f t="shared" si="21"/>
        <v>0</v>
      </c>
      <c r="Q25" s="255" t="str">
        <f t="shared" si="1"/>
        <v>Gastos_com_Pessoal</v>
      </c>
      <c r="R25" s="238"/>
      <c r="S25" s="238"/>
      <c r="T25" s="238"/>
      <c r="U25" s="238"/>
    </row>
    <row r="26" spans="1:21" ht="38.25" x14ac:dyDescent="0.2">
      <c r="A26" s="256">
        <v>22</v>
      </c>
      <c r="B26" s="248">
        <v>45295</v>
      </c>
      <c r="C26" s="257">
        <v>45261</v>
      </c>
      <c r="D26" s="258" t="s">
        <v>76</v>
      </c>
      <c r="E26" s="258" t="s">
        <v>78</v>
      </c>
      <c r="F26" s="259">
        <v>5365.46</v>
      </c>
      <c r="G26" s="258" t="s">
        <v>366</v>
      </c>
      <c r="H26" s="258" t="s">
        <v>45</v>
      </c>
      <c r="I26" s="260" t="s">
        <v>390</v>
      </c>
      <c r="J26" s="258" t="s">
        <v>368</v>
      </c>
      <c r="K26" s="258" t="s">
        <v>389</v>
      </c>
      <c r="L26" s="260" t="s">
        <v>370</v>
      </c>
      <c r="M26" s="258" t="s">
        <v>368</v>
      </c>
      <c r="N26" s="248">
        <v>45295</v>
      </c>
      <c r="O26" s="254">
        <f t="shared" ref="O26:P26" si="22">IF(B26=0,0,IF($O$1="",0,IF(YEAR(B26)=$P$1,MONTH(B26)-$O$1+1,(YEAR(B26)-$P$1)*12-$O$1+1+MONTH(B26))))</f>
        <v>1</v>
      </c>
      <c r="P26" s="254">
        <f t="shared" si="22"/>
        <v>0</v>
      </c>
      <c r="Q26" s="255" t="str">
        <f t="shared" si="1"/>
        <v>Gastos_com_Pessoal</v>
      </c>
      <c r="R26" s="238"/>
      <c r="S26" s="238"/>
      <c r="T26" s="238"/>
      <c r="U26" s="238"/>
    </row>
    <row r="27" spans="1:21" ht="38.25" x14ac:dyDescent="0.2">
      <c r="A27" s="256">
        <v>23</v>
      </c>
      <c r="B27" s="248">
        <v>45295</v>
      </c>
      <c r="C27" s="257">
        <v>45261</v>
      </c>
      <c r="D27" s="258" t="s">
        <v>76</v>
      </c>
      <c r="E27" s="258" t="s">
        <v>78</v>
      </c>
      <c r="F27" s="259">
        <v>3211.04</v>
      </c>
      <c r="G27" s="258" t="s">
        <v>366</v>
      </c>
      <c r="H27" s="258" t="s">
        <v>45</v>
      </c>
      <c r="I27" s="260" t="s">
        <v>391</v>
      </c>
      <c r="J27" s="258" t="s">
        <v>368</v>
      </c>
      <c r="K27" s="258" t="s">
        <v>389</v>
      </c>
      <c r="L27" s="260" t="s">
        <v>370</v>
      </c>
      <c r="M27" s="258" t="s">
        <v>368</v>
      </c>
      <c r="N27" s="248">
        <v>45295</v>
      </c>
      <c r="O27" s="254">
        <f t="shared" ref="O27:P27" si="23">IF(B27=0,0,IF($O$1="",0,IF(YEAR(B27)=$P$1,MONTH(B27)-$O$1+1,(YEAR(B27)-$P$1)*12-$O$1+1+MONTH(B27))))</f>
        <v>1</v>
      </c>
      <c r="P27" s="254">
        <f t="shared" si="23"/>
        <v>0</v>
      </c>
      <c r="Q27" s="255" t="str">
        <f t="shared" si="1"/>
        <v>Gastos_com_Pessoal</v>
      </c>
      <c r="R27" s="238"/>
      <c r="S27" s="238"/>
      <c r="T27" s="238"/>
      <c r="U27" s="238"/>
    </row>
    <row r="28" spans="1:21" ht="38.25" x14ac:dyDescent="0.2">
      <c r="A28" s="256">
        <v>24</v>
      </c>
      <c r="B28" s="248">
        <v>45295</v>
      </c>
      <c r="C28" s="257">
        <v>45261</v>
      </c>
      <c r="D28" s="258" t="s">
        <v>76</v>
      </c>
      <c r="E28" s="258" t="s">
        <v>78</v>
      </c>
      <c r="F28" s="259">
        <v>-3033.54</v>
      </c>
      <c r="G28" s="258" t="s">
        <v>392</v>
      </c>
      <c r="H28" s="258" t="s">
        <v>45</v>
      </c>
      <c r="I28" s="260" t="s">
        <v>393</v>
      </c>
      <c r="J28" s="258" t="s">
        <v>368</v>
      </c>
      <c r="K28" s="258" t="s">
        <v>368</v>
      </c>
      <c r="L28" s="260" t="s">
        <v>370</v>
      </c>
      <c r="M28" s="258" t="s">
        <v>368</v>
      </c>
      <c r="N28" s="248">
        <v>45295</v>
      </c>
      <c r="O28" s="254">
        <f t="shared" ref="O28:P28" si="24">IF(B28=0,0,IF($O$1="",0,IF(YEAR(B28)=$P$1,MONTH(B28)-$O$1+1,(YEAR(B28)-$P$1)*12-$O$1+1+MONTH(B28))))</f>
        <v>1</v>
      </c>
      <c r="P28" s="254">
        <f t="shared" si="24"/>
        <v>0</v>
      </c>
      <c r="Q28" s="255" t="str">
        <f t="shared" si="1"/>
        <v>Gastos_com_Pessoal</v>
      </c>
      <c r="R28" s="238"/>
      <c r="S28" s="238"/>
      <c r="T28" s="238"/>
      <c r="U28" s="238"/>
    </row>
    <row r="29" spans="1:21" ht="38.25" x14ac:dyDescent="0.2">
      <c r="A29" s="247">
        <v>25</v>
      </c>
      <c r="B29" s="248">
        <v>45295</v>
      </c>
      <c r="C29" s="257">
        <v>45261</v>
      </c>
      <c r="D29" s="258" t="s">
        <v>76</v>
      </c>
      <c r="E29" s="258" t="s">
        <v>78</v>
      </c>
      <c r="F29" s="259">
        <v>3035.54</v>
      </c>
      <c r="G29" s="258" t="s">
        <v>366</v>
      </c>
      <c r="H29" s="258" t="s">
        <v>45</v>
      </c>
      <c r="I29" s="260" t="s">
        <v>376</v>
      </c>
      <c r="J29" s="258" t="s">
        <v>368</v>
      </c>
      <c r="K29" s="258" t="s">
        <v>369</v>
      </c>
      <c r="L29" s="260" t="s">
        <v>370</v>
      </c>
      <c r="M29" s="258" t="s">
        <v>368</v>
      </c>
      <c r="N29" s="248">
        <v>45295</v>
      </c>
      <c r="O29" s="254">
        <f t="shared" ref="O29:P29" si="25">IF(B29=0,0,IF($O$1="",0,IF(YEAR(B29)=$P$1,MONTH(B29)-$O$1+1,(YEAR(B29)-$P$1)*12-$O$1+1+MONTH(B29))))</f>
        <v>1</v>
      </c>
      <c r="P29" s="254">
        <f t="shared" si="25"/>
        <v>0</v>
      </c>
      <c r="Q29" s="255" t="str">
        <f t="shared" si="1"/>
        <v>Gastos_com_Pessoal</v>
      </c>
      <c r="R29" s="238"/>
      <c r="S29" s="238"/>
      <c r="T29" s="238"/>
      <c r="U29" s="238"/>
    </row>
    <row r="30" spans="1:21" ht="38.25" x14ac:dyDescent="0.2">
      <c r="A30" s="256">
        <v>26</v>
      </c>
      <c r="B30" s="248">
        <v>45296</v>
      </c>
      <c r="C30" s="257">
        <v>45261</v>
      </c>
      <c r="D30" s="258" t="s">
        <v>76</v>
      </c>
      <c r="E30" s="258" t="s">
        <v>122</v>
      </c>
      <c r="F30" s="259">
        <v>-6068.99</v>
      </c>
      <c r="G30" s="258" t="s">
        <v>394</v>
      </c>
      <c r="H30" s="258" t="s">
        <v>45</v>
      </c>
      <c r="I30" s="260" t="s">
        <v>393</v>
      </c>
      <c r="J30" s="258" t="s">
        <v>368</v>
      </c>
      <c r="K30" s="258" t="s">
        <v>389</v>
      </c>
      <c r="L30" s="260" t="s">
        <v>370</v>
      </c>
      <c r="M30" s="258">
        <v>62811911</v>
      </c>
      <c r="N30" s="248">
        <v>45296</v>
      </c>
      <c r="O30" s="254">
        <f t="shared" ref="O30:P30" si="26">IF(B30=0,0,IF($O$1="",0,IF(YEAR(B30)=$P$1,MONTH(B30)-$O$1+1,(YEAR(B30)-$P$1)*12-$O$1+1+MONTH(B30))))</f>
        <v>1</v>
      </c>
      <c r="P30" s="254">
        <f t="shared" si="26"/>
        <v>0</v>
      </c>
      <c r="Q30" s="255" t="str">
        <f t="shared" si="1"/>
        <v>Gastos_com_Pessoal</v>
      </c>
      <c r="R30" s="238"/>
      <c r="S30" s="238"/>
      <c r="T30" s="238"/>
      <c r="U30" s="238"/>
    </row>
    <row r="31" spans="1:21" ht="38.25" x14ac:dyDescent="0.2">
      <c r="A31" s="256">
        <v>27</v>
      </c>
      <c r="B31" s="248">
        <v>45296</v>
      </c>
      <c r="C31" s="257">
        <v>45261</v>
      </c>
      <c r="D31" s="258" t="s">
        <v>76</v>
      </c>
      <c r="E31" s="258" t="s">
        <v>122</v>
      </c>
      <c r="F31" s="259">
        <v>15185.93</v>
      </c>
      <c r="G31" s="258" t="s">
        <v>395</v>
      </c>
      <c r="H31" s="258" t="s">
        <v>45</v>
      </c>
      <c r="I31" s="260" t="s">
        <v>396</v>
      </c>
      <c r="J31" s="258" t="s">
        <v>368</v>
      </c>
      <c r="K31" s="258" t="s">
        <v>397</v>
      </c>
      <c r="L31" s="260" t="s">
        <v>370</v>
      </c>
      <c r="M31" s="258">
        <v>558744</v>
      </c>
      <c r="N31" s="248">
        <v>45296</v>
      </c>
      <c r="O31" s="254">
        <f t="shared" ref="O31:P31" si="27">IF(B31=0,0,IF($O$1="",0,IF(YEAR(B31)=$P$1,MONTH(B31)-$O$1+1,(YEAR(B31)-$P$1)*12-$O$1+1+MONTH(B31))))</f>
        <v>1</v>
      </c>
      <c r="P31" s="254">
        <f t="shared" si="27"/>
        <v>0</v>
      </c>
      <c r="Q31" s="255" t="str">
        <f t="shared" si="1"/>
        <v>Gastos_com_Pessoal</v>
      </c>
      <c r="R31" s="238"/>
      <c r="S31" s="238"/>
      <c r="T31" s="238"/>
      <c r="U31" s="238"/>
    </row>
    <row r="32" spans="1:21" ht="38.25" x14ac:dyDescent="0.2">
      <c r="A32" s="256">
        <v>28</v>
      </c>
      <c r="B32" s="248">
        <v>45300</v>
      </c>
      <c r="C32" s="257">
        <v>45323</v>
      </c>
      <c r="D32" s="258" t="s">
        <v>76</v>
      </c>
      <c r="E32" s="258" t="s">
        <v>143</v>
      </c>
      <c r="F32" s="259">
        <v>360.57</v>
      </c>
      <c r="G32" s="258" t="s">
        <v>513</v>
      </c>
      <c r="H32" s="258" t="s">
        <v>45</v>
      </c>
      <c r="I32" s="260" t="s">
        <v>359</v>
      </c>
      <c r="J32" s="258" t="s">
        <v>360</v>
      </c>
      <c r="K32" s="258" t="s">
        <v>361</v>
      </c>
      <c r="L32" s="260" t="s">
        <v>362</v>
      </c>
      <c r="M32" s="258">
        <v>202412477</v>
      </c>
      <c r="N32" s="248">
        <v>45302</v>
      </c>
      <c r="O32" s="254">
        <f t="shared" ref="O32:P32" si="28">IF(B32=0,0,IF($O$1="",0,IF(YEAR(B32)=$P$1,MONTH(B32)-$O$1+1,(YEAR(B32)-$P$1)*12-$O$1+1+MONTH(B32))))</f>
        <v>1</v>
      </c>
      <c r="P32" s="254">
        <f t="shared" si="28"/>
        <v>2</v>
      </c>
      <c r="Q32" s="255" t="str">
        <f t="shared" si="1"/>
        <v>Gastos_com_Pessoal</v>
      </c>
      <c r="R32" s="238"/>
      <c r="S32" s="238"/>
      <c r="T32" s="238"/>
      <c r="U32" s="238"/>
    </row>
    <row r="33" spans="1:21" ht="25.5" x14ac:dyDescent="0.2">
      <c r="A33" s="247">
        <v>29</v>
      </c>
      <c r="B33" s="248">
        <v>45301</v>
      </c>
      <c r="C33" s="257">
        <v>45292</v>
      </c>
      <c r="D33" s="258" t="s">
        <v>87</v>
      </c>
      <c r="E33" s="258" t="s">
        <v>181</v>
      </c>
      <c r="F33" s="259">
        <v>5100</v>
      </c>
      <c r="G33" s="258" t="s">
        <v>398</v>
      </c>
      <c r="H33" s="258" t="s">
        <v>46</v>
      </c>
      <c r="I33" s="260" t="s">
        <v>399</v>
      </c>
      <c r="J33" s="258" t="s">
        <v>400</v>
      </c>
      <c r="K33" s="258" t="s">
        <v>369</v>
      </c>
      <c r="L33" s="260" t="s">
        <v>401</v>
      </c>
      <c r="M33" s="258">
        <v>25350185361</v>
      </c>
      <c r="N33" s="248">
        <v>45301</v>
      </c>
      <c r="O33" s="254">
        <f t="shared" ref="O33:P33" si="29">IF(B33=0,0,IF($O$1="",0,IF(YEAR(B33)=$P$1,MONTH(B33)-$O$1+1,(YEAR(B33)-$P$1)*12-$O$1+1+MONTH(B33))))</f>
        <v>1</v>
      </c>
      <c r="P33" s="254">
        <f t="shared" si="29"/>
        <v>1</v>
      </c>
      <c r="Q33" s="255" t="str">
        <f t="shared" si="1"/>
        <v>Gastos_Gerais</v>
      </c>
      <c r="R33" s="238"/>
      <c r="S33" s="238"/>
      <c r="T33" s="238"/>
      <c r="U33" s="238"/>
    </row>
    <row r="34" spans="1:21" ht="38.25" x14ac:dyDescent="0.2">
      <c r="A34" s="256">
        <v>30</v>
      </c>
      <c r="B34" s="248">
        <v>45302</v>
      </c>
      <c r="C34" s="257">
        <v>45292</v>
      </c>
      <c r="D34" s="258" t="s">
        <v>76</v>
      </c>
      <c r="E34" s="258" t="s">
        <v>124</v>
      </c>
      <c r="F34" s="259">
        <v>1543.53</v>
      </c>
      <c r="G34" s="258" t="s">
        <v>402</v>
      </c>
      <c r="H34" s="258" t="s">
        <v>45</v>
      </c>
      <c r="I34" s="260" t="s">
        <v>396</v>
      </c>
      <c r="J34" s="258" t="s">
        <v>368</v>
      </c>
      <c r="K34" s="258" t="s">
        <v>397</v>
      </c>
      <c r="L34" s="260" t="s">
        <v>401</v>
      </c>
      <c r="M34" s="258">
        <v>521376</v>
      </c>
      <c r="N34" s="248">
        <v>45301</v>
      </c>
      <c r="O34" s="254">
        <f t="shared" ref="O34:P34" si="30">IF(B34=0,0,IF($O$1="",0,IF(YEAR(B34)=$P$1,MONTH(B34)-$O$1+1,(YEAR(B34)-$P$1)*12-$O$1+1+MONTH(B34))))</f>
        <v>1</v>
      </c>
      <c r="P34" s="254">
        <f t="shared" si="30"/>
        <v>1</v>
      </c>
      <c r="Q34" s="255" t="str">
        <f t="shared" si="1"/>
        <v>Gastos_com_Pessoal</v>
      </c>
      <c r="R34" s="238"/>
      <c r="S34" s="238"/>
      <c r="T34" s="238"/>
      <c r="U34" s="238"/>
    </row>
    <row r="35" spans="1:21" ht="38.25" x14ac:dyDescent="0.2">
      <c r="A35" s="256">
        <v>31</v>
      </c>
      <c r="B35" s="248">
        <v>45302</v>
      </c>
      <c r="C35" s="257">
        <v>45292</v>
      </c>
      <c r="D35" s="258" t="s">
        <v>76</v>
      </c>
      <c r="E35" s="258" t="s">
        <v>124</v>
      </c>
      <c r="F35" s="259">
        <v>1036.06</v>
      </c>
      <c r="G35" s="258" t="s">
        <v>403</v>
      </c>
      <c r="H35" s="258" t="s">
        <v>45</v>
      </c>
      <c r="I35" s="260" t="s">
        <v>396</v>
      </c>
      <c r="J35" s="258" t="s">
        <v>368</v>
      </c>
      <c r="K35" s="258" t="s">
        <v>397</v>
      </c>
      <c r="L35" s="260" t="s">
        <v>401</v>
      </c>
      <c r="M35" s="258">
        <v>521396</v>
      </c>
      <c r="N35" s="248">
        <v>45301</v>
      </c>
      <c r="O35" s="254">
        <f t="shared" ref="O35:P35" si="31">IF(B35=0,0,IF($O$1="",0,IF(YEAR(B35)=$P$1,MONTH(B35)-$O$1+1,(YEAR(B35)-$P$1)*12-$O$1+1+MONTH(B35))))</f>
        <v>1</v>
      </c>
      <c r="P35" s="254">
        <f t="shared" si="31"/>
        <v>1</v>
      </c>
      <c r="Q35" s="255" t="str">
        <f t="shared" si="1"/>
        <v>Gastos_com_Pessoal</v>
      </c>
      <c r="R35" s="238"/>
      <c r="S35" s="238"/>
      <c r="T35" s="238"/>
      <c r="U35" s="238"/>
    </row>
    <row r="36" spans="1:21" ht="38.25" x14ac:dyDescent="0.2">
      <c r="A36" s="256">
        <v>32</v>
      </c>
      <c r="B36" s="248">
        <v>45302</v>
      </c>
      <c r="C36" s="257">
        <v>45292</v>
      </c>
      <c r="D36" s="258" t="s">
        <v>76</v>
      </c>
      <c r="E36" s="258" t="s">
        <v>124</v>
      </c>
      <c r="F36" s="259">
        <v>1543.53</v>
      </c>
      <c r="G36" s="258" t="s">
        <v>404</v>
      </c>
      <c r="H36" s="258" t="s">
        <v>45</v>
      </c>
      <c r="I36" s="260" t="s">
        <v>396</v>
      </c>
      <c r="J36" s="258" t="s">
        <v>368</v>
      </c>
      <c r="K36" s="258" t="s">
        <v>397</v>
      </c>
      <c r="L36" s="260" t="s">
        <v>401</v>
      </c>
      <c r="M36" s="258">
        <v>521416</v>
      </c>
      <c r="N36" s="248">
        <v>45301</v>
      </c>
      <c r="O36" s="254">
        <f t="shared" ref="O36:P36" si="32">IF(B36=0,0,IF($O$1="",0,IF(YEAR(B36)=$P$1,MONTH(B36)-$O$1+1,(YEAR(B36)-$P$1)*12-$O$1+1+MONTH(B36))))</f>
        <v>1</v>
      </c>
      <c r="P36" s="254">
        <f t="shared" si="32"/>
        <v>1</v>
      </c>
      <c r="Q36" s="255" t="str">
        <f t="shared" si="1"/>
        <v>Gastos_com_Pessoal</v>
      </c>
      <c r="R36" s="238"/>
      <c r="S36" s="238"/>
      <c r="T36" s="238"/>
      <c r="U36" s="238"/>
    </row>
    <row r="37" spans="1:21" ht="38.25" x14ac:dyDescent="0.2">
      <c r="A37" s="247">
        <v>33</v>
      </c>
      <c r="B37" s="248">
        <v>45302</v>
      </c>
      <c r="C37" s="257">
        <v>45292</v>
      </c>
      <c r="D37" s="258" t="s">
        <v>76</v>
      </c>
      <c r="E37" s="258" t="s">
        <v>124</v>
      </c>
      <c r="F37" s="259">
        <v>1543.53</v>
      </c>
      <c r="G37" s="258" t="s">
        <v>405</v>
      </c>
      <c r="H37" s="258" t="s">
        <v>45</v>
      </c>
      <c r="I37" s="260" t="s">
        <v>396</v>
      </c>
      <c r="J37" s="258" t="s">
        <v>368</v>
      </c>
      <c r="K37" s="258" t="s">
        <v>397</v>
      </c>
      <c r="L37" s="260" t="s">
        <v>401</v>
      </c>
      <c r="M37" s="258">
        <v>521434</v>
      </c>
      <c r="N37" s="248">
        <v>45301</v>
      </c>
      <c r="O37" s="254">
        <f t="shared" ref="O37:P37" si="33">IF(B37=0,0,IF($O$1="",0,IF(YEAR(B37)=$P$1,MONTH(B37)-$O$1+1,(YEAR(B37)-$P$1)*12-$O$1+1+MONTH(B37))))</f>
        <v>1</v>
      </c>
      <c r="P37" s="254">
        <f t="shared" si="33"/>
        <v>1</v>
      </c>
      <c r="Q37" s="255" t="str">
        <f t="shared" si="1"/>
        <v>Gastos_com_Pessoal</v>
      </c>
      <c r="R37" s="238"/>
      <c r="S37" s="238"/>
      <c r="T37" s="238"/>
      <c r="U37" s="238"/>
    </row>
    <row r="38" spans="1:21" ht="38.25" x14ac:dyDescent="0.2">
      <c r="A38" s="256">
        <v>34</v>
      </c>
      <c r="B38" s="248">
        <v>45302</v>
      </c>
      <c r="C38" s="257">
        <v>45292</v>
      </c>
      <c r="D38" s="258" t="s">
        <v>76</v>
      </c>
      <c r="E38" s="258" t="s">
        <v>132</v>
      </c>
      <c r="F38" s="259">
        <v>7806.44</v>
      </c>
      <c r="G38" s="258" t="s">
        <v>406</v>
      </c>
      <c r="H38" s="258" t="s">
        <v>45</v>
      </c>
      <c r="I38" s="260" t="s">
        <v>387</v>
      </c>
      <c r="J38" s="258" t="s">
        <v>368</v>
      </c>
      <c r="K38" s="258" t="s">
        <v>369</v>
      </c>
      <c r="L38" s="260" t="s">
        <v>370</v>
      </c>
      <c r="M38" s="258">
        <v>25383600609</v>
      </c>
      <c r="N38" s="248">
        <v>45302</v>
      </c>
      <c r="O38" s="254">
        <f t="shared" ref="O38:P38" si="34">IF(B38=0,0,IF($O$1="",0,IF(YEAR(B38)=$P$1,MONTH(B38)-$O$1+1,(YEAR(B38)-$P$1)*12-$O$1+1+MONTH(B38))))</f>
        <v>1</v>
      </c>
      <c r="P38" s="254">
        <f t="shared" si="34"/>
        <v>1</v>
      </c>
      <c r="Q38" s="255" t="str">
        <f t="shared" si="1"/>
        <v>Gastos_com_Pessoal</v>
      </c>
      <c r="R38" s="238"/>
      <c r="S38" s="238"/>
      <c r="T38" s="238"/>
      <c r="U38" s="238"/>
    </row>
    <row r="39" spans="1:21" ht="38.25" x14ac:dyDescent="0.2">
      <c r="A39" s="256">
        <v>35</v>
      </c>
      <c r="B39" s="248">
        <v>45302</v>
      </c>
      <c r="C39" s="257">
        <v>45292</v>
      </c>
      <c r="D39" s="258" t="s">
        <v>76</v>
      </c>
      <c r="E39" s="258" t="s">
        <v>132</v>
      </c>
      <c r="F39" s="259">
        <v>7806.44</v>
      </c>
      <c r="G39" s="258" t="s">
        <v>407</v>
      </c>
      <c r="H39" s="258" t="s">
        <v>45</v>
      </c>
      <c r="I39" s="260" t="s">
        <v>376</v>
      </c>
      <c r="J39" s="258" t="s">
        <v>368</v>
      </c>
      <c r="K39" s="258" t="s">
        <v>369</v>
      </c>
      <c r="L39" s="260" t="s">
        <v>370</v>
      </c>
      <c r="M39" s="258">
        <v>25383624132</v>
      </c>
      <c r="N39" s="248">
        <v>45302</v>
      </c>
      <c r="O39" s="254">
        <f t="shared" ref="O39:P39" si="35">IF(B39=0,0,IF($O$1="",0,IF(YEAR(B39)=$P$1,MONTH(B39)-$O$1+1,(YEAR(B39)-$P$1)*12-$O$1+1+MONTH(B39))))</f>
        <v>1</v>
      </c>
      <c r="P39" s="254">
        <f t="shared" si="35"/>
        <v>1</v>
      </c>
      <c r="Q39" s="255" t="str">
        <f t="shared" si="1"/>
        <v>Gastos_com_Pessoal</v>
      </c>
      <c r="R39" s="238"/>
      <c r="S39" s="238"/>
      <c r="T39" s="238"/>
      <c r="U39" s="238"/>
    </row>
    <row r="40" spans="1:21" ht="38.25" x14ac:dyDescent="0.2">
      <c r="A40" s="256">
        <v>36</v>
      </c>
      <c r="B40" s="248">
        <v>45302</v>
      </c>
      <c r="C40" s="257">
        <v>45292</v>
      </c>
      <c r="D40" s="258" t="s">
        <v>76</v>
      </c>
      <c r="E40" s="258" t="s">
        <v>132</v>
      </c>
      <c r="F40" s="259">
        <v>7806.44</v>
      </c>
      <c r="G40" s="258" t="s">
        <v>408</v>
      </c>
      <c r="H40" s="258" t="s">
        <v>45</v>
      </c>
      <c r="I40" s="260" t="s">
        <v>384</v>
      </c>
      <c r="J40" s="258" t="s">
        <v>368</v>
      </c>
      <c r="K40" s="258" t="s">
        <v>369</v>
      </c>
      <c r="L40" s="252" t="s">
        <v>370</v>
      </c>
      <c r="M40" s="258">
        <v>25383711424</v>
      </c>
      <c r="N40" s="248">
        <v>45302</v>
      </c>
      <c r="O40" s="254">
        <f t="shared" ref="O40:P40" si="36">IF(B40=0,0,IF($O$1="",0,IF(YEAR(B40)=$P$1,MONTH(B40)-$O$1+1,(YEAR(B40)-$P$1)*12-$O$1+1+MONTH(B40))))</f>
        <v>1</v>
      </c>
      <c r="P40" s="254">
        <f t="shared" si="36"/>
        <v>1</v>
      </c>
      <c r="Q40" s="255" t="str">
        <f t="shared" si="1"/>
        <v>Gastos_com_Pessoal</v>
      </c>
      <c r="R40" s="238"/>
      <c r="S40" s="238"/>
      <c r="T40" s="238"/>
      <c r="U40" s="238"/>
    </row>
    <row r="41" spans="1:21" ht="38.25" x14ac:dyDescent="0.2">
      <c r="A41" s="247">
        <v>37</v>
      </c>
      <c r="B41" s="248">
        <v>45302</v>
      </c>
      <c r="C41" s="257">
        <v>45292</v>
      </c>
      <c r="D41" s="258" t="s">
        <v>76</v>
      </c>
      <c r="E41" s="258" t="s">
        <v>132</v>
      </c>
      <c r="F41" s="259">
        <v>5239.9399999999996</v>
      </c>
      <c r="G41" s="258" t="s">
        <v>409</v>
      </c>
      <c r="H41" s="258" t="s">
        <v>45</v>
      </c>
      <c r="I41" s="260" t="s">
        <v>383</v>
      </c>
      <c r="J41" s="258" t="s">
        <v>368</v>
      </c>
      <c r="K41" s="258" t="s">
        <v>369</v>
      </c>
      <c r="L41" s="260" t="s">
        <v>370</v>
      </c>
      <c r="M41" s="258">
        <v>25384502387</v>
      </c>
      <c r="N41" s="248">
        <v>45302</v>
      </c>
      <c r="O41" s="254">
        <f t="shared" ref="O41:P41" si="37">IF(B41=0,0,IF($O$1="",0,IF(YEAR(B41)=$P$1,MONTH(B41)-$O$1+1,(YEAR(B41)-$P$1)*12-$O$1+1+MONTH(B41))))</f>
        <v>1</v>
      </c>
      <c r="P41" s="254">
        <f t="shared" si="37"/>
        <v>1</v>
      </c>
      <c r="Q41" s="255" t="str">
        <f t="shared" si="1"/>
        <v>Gastos_com_Pessoal</v>
      </c>
      <c r="R41" s="238"/>
      <c r="S41" s="238"/>
      <c r="T41" s="238"/>
      <c r="U41" s="238"/>
    </row>
    <row r="42" spans="1:21" ht="63.75" x14ac:dyDescent="0.2">
      <c r="A42" s="256">
        <v>38</v>
      </c>
      <c r="B42" s="248">
        <v>45302</v>
      </c>
      <c r="C42" s="257">
        <v>45261</v>
      </c>
      <c r="D42" s="258" t="s">
        <v>32</v>
      </c>
      <c r="E42" s="258" t="s">
        <v>32</v>
      </c>
      <c r="F42" s="259">
        <v>3957.6</v>
      </c>
      <c r="G42" s="258" t="s">
        <v>410</v>
      </c>
      <c r="H42" s="258" t="s">
        <v>45</v>
      </c>
      <c r="I42" s="260" t="s">
        <v>393</v>
      </c>
      <c r="J42" s="258" t="s">
        <v>368</v>
      </c>
      <c r="K42" s="260" t="s">
        <v>368</v>
      </c>
      <c r="L42" s="260" t="s">
        <v>368</v>
      </c>
      <c r="M42" s="258" t="s">
        <v>368</v>
      </c>
      <c r="N42" s="248">
        <v>45302</v>
      </c>
      <c r="O42" s="254">
        <f t="shared" ref="O42:P42" si="38">IF(B42=0,0,IF($O$1="",0,IF(YEAR(B42)=$P$1,MONTH(B42)-$O$1+1,(YEAR(B42)-$P$1)*12-$O$1+1+MONTH(B42))))</f>
        <v>1</v>
      </c>
      <c r="P42" s="254">
        <f t="shared" si="38"/>
        <v>0</v>
      </c>
      <c r="Q42" s="255" t="str">
        <f t="shared" si="1"/>
        <v>Transferência_para_Reserva_de_Recursos</v>
      </c>
      <c r="R42" s="238"/>
      <c r="S42" s="238"/>
      <c r="T42" s="238"/>
      <c r="U42" s="238"/>
    </row>
    <row r="43" spans="1:21" ht="180" x14ac:dyDescent="0.2">
      <c r="A43" s="256">
        <v>39</v>
      </c>
      <c r="B43" s="248">
        <v>45303</v>
      </c>
      <c r="C43" s="257">
        <v>45292</v>
      </c>
      <c r="D43" s="258" t="s">
        <v>87</v>
      </c>
      <c r="E43" s="258" t="s">
        <v>287</v>
      </c>
      <c r="F43" s="259">
        <v>5391</v>
      </c>
      <c r="G43" s="258" t="s">
        <v>411</v>
      </c>
      <c r="H43" s="258" t="s">
        <v>45</v>
      </c>
      <c r="I43" s="260" t="s">
        <v>412</v>
      </c>
      <c r="J43" s="258" t="s">
        <v>413</v>
      </c>
      <c r="K43" s="258" t="s">
        <v>389</v>
      </c>
      <c r="L43" s="260" t="s">
        <v>370</v>
      </c>
      <c r="M43" s="258">
        <v>10481442</v>
      </c>
      <c r="N43" s="248">
        <v>45303</v>
      </c>
      <c r="O43" s="254">
        <f t="shared" ref="O43:P43" si="39">IF(B43=0,0,IF($O$1="",0,IF(YEAR(B43)=$P$1,MONTH(B43)-$O$1+1,(YEAR(B43)-$P$1)*12-$O$1+1+MONTH(B43))))</f>
        <v>1</v>
      </c>
      <c r="P43" s="254">
        <f t="shared" si="39"/>
        <v>1</v>
      </c>
      <c r="Q43" s="255" t="str">
        <f t="shared" si="1"/>
        <v>Gastos_Gerais</v>
      </c>
      <c r="R43" s="238"/>
      <c r="S43" s="238"/>
      <c r="T43" s="238"/>
      <c r="U43" s="238"/>
    </row>
    <row r="44" spans="1:21" ht="25.5" x14ac:dyDescent="0.2">
      <c r="A44" s="256">
        <v>40</v>
      </c>
      <c r="B44" s="248">
        <v>45307</v>
      </c>
      <c r="C44" s="257">
        <v>45292</v>
      </c>
      <c r="D44" s="258" t="s">
        <v>87</v>
      </c>
      <c r="E44" s="258" t="s">
        <v>275</v>
      </c>
      <c r="F44" s="259">
        <v>-643.77</v>
      </c>
      <c r="G44" s="258" t="s">
        <v>414</v>
      </c>
      <c r="H44" s="258" t="s">
        <v>45</v>
      </c>
      <c r="I44" s="260" t="s">
        <v>393</v>
      </c>
      <c r="J44" s="258" t="s">
        <v>368</v>
      </c>
      <c r="K44" s="258" t="s">
        <v>369</v>
      </c>
      <c r="L44" s="260" t="s">
        <v>370</v>
      </c>
      <c r="M44" s="258"/>
      <c r="N44" s="248">
        <v>45307</v>
      </c>
      <c r="O44" s="254">
        <f t="shared" ref="O44:P44" si="40">IF(B44=0,0,IF($O$1="",0,IF(YEAR(B44)=$P$1,MONTH(B44)-$O$1+1,(YEAR(B44)-$P$1)*12-$O$1+1+MONTH(B44))))</f>
        <v>1</v>
      </c>
      <c r="P44" s="254">
        <f t="shared" si="40"/>
        <v>1</v>
      </c>
      <c r="Q44" s="255" t="str">
        <f t="shared" si="1"/>
        <v>Gastos_Gerais</v>
      </c>
      <c r="R44" s="238"/>
      <c r="S44" s="238"/>
      <c r="T44" s="238"/>
      <c r="U44" s="238"/>
    </row>
    <row r="45" spans="1:21" ht="25.5" x14ac:dyDescent="0.2">
      <c r="A45" s="247">
        <v>41</v>
      </c>
      <c r="B45" s="248">
        <v>45307</v>
      </c>
      <c r="C45" s="257">
        <v>45292</v>
      </c>
      <c r="D45" s="258" t="s">
        <v>87</v>
      </c>
      <c r="E45" s="258" t="s">
        <v>275</v>
      </c>
      <c r="F45" s="259">
        <v>-59.91</v>
      </c>
      <c r="G45" s="258" t="s">
        <v>414</v>
      </c>
      <c r="H45" s="258" t="s">
        <v>45</v>
      </c>
      <c r="I45" s="260" t="s">
        <v>393</v>
      </c>
      <c r="J45" s="258" t="s">
        <v>368</v>
      </c>
      <c r="K45" s="258" t="s">
        <v>369</v>
      </c>
      <c r="L45" s="260" t="s">
        <v>370</v>
      </c>
      <c r="M45" s="258"/>
      <c r="N45" s="248">
        <v>45307</v>
      </c>
      <c r="O45" s="254">
        <f t="shared" ref="O45:P45" si="41">IF(B45=0,0,IF($O$1="",0,IF(YEAR(B45)=$P$1,MONTH(B45)-$O$1+1,(YEAR(B45)-$P$1)*12-$O$1+1+MONTH(B45))))</f>
        <v>1</v>
      </c>
      <c r="P45" s="254">
        <f t="shared" si="41"/>
        <v>1</v>
      </c>
      <c r="Q45" s="255" t="str">
        <f t="shared" si="1"/>
        <v>Gastos_Gerais</v>
      </c>
      <c r="R45" s="238"/>
      <c r="S45" s="238"/>
      <c r="T45" s="238"/>
      <c r="U45" s="238"/>
    </row>
    <row r="46" spans="1:21" ht="38.25" x14ac:dyDescent="0.2">
      <c r="A46" s="256">
        <v>42</v>
      </c>
      <c r="B46" s="248">
        <v>45308</v>
      </c>
      <c r="C46" s="257">
        <v>45292</v>
      </c>
      <c r="D46" s="258" t="s">
        <v>76</v>
      </c>
      <c r="E46" s="258" t="s">
        <v>143</v>
      </c>
      <c r="F46" s="259">
        <v>445.41</v>
      </c>
      <c r="G46" s="258" t="s">
        <v>358</v>
      </c>
      <c r="H46" s="258" t="s">
        <v>45</v>
      </c>
      <c r="I46" s="260" t="s">
        <v>359</v>
      </c>
      <c r="J46" s="258" t="s">
        <v>360</v>
      </c>
      <c r="K46" s="258" t="s">
        <v>361</v>
      </c>
      <c r="L46" s="260" t="s">
        <v>362</v>
      </c>
      <c r="M46" s="258">
        <v>202418455</v>
      </c>
      <c r="N46" s="248">
        <v>45308</v>
      </c>
      <c r="O46" s="254">
        <f t="shared" ref="O46:P46" si="42">IF(B46=0,0,IF($O$1="",0,IF(YEAR(B46)=$P$1,MONTH(B46)-$O$1+1,(YEAR(B46)-$P$1)*12-$O$1+1+MONTH(B46))))</f>
        <v>1</v>
      </c>
      <c r="P46" s="254">
        <f t="shared" si="42"/>
        <v>1</v>
      </c>
      <c r="Q46" s="255" t="str">
        <f t="shared" si="1"/>
        <v>Gastos_com_Pessoal</v>
      </c>
      <c r="R46" s="238"/>
      <c r="S46" s="238"/>
      <c r="T46" s="238"/>
      <c r="U46" s="238"/>
    </row>
    <row r="47" spans="1:21" ht="38.25" x14ac:dyDescent="0.2">
      <c r="A47" s="256">
        <v>43</v>
      </c>
      <c r="B47" s="248">
        <v>45309</v>
      </c>
      <c r="C47" s="257">
        <v>45292</v>
      </c>
      <c r="D47" s="258" t="s">
        <v>76</v>
      </c>
      <c r="E47" s="258" t="s">
        <v>143</v>
      </c>
      <c r="F47" s="259">
        <v>253.11</v>
      </c>
      <c r="G47" s="258" t="s">
        <v>358</v>
      </c>
      <c r="H47" s="258" t="s">
        <v>45</v>
      </c>
      <c r="I47" s="260" t="s">
        <v>363</v>
      </c>
      <c r="J47" s="258" t="s">
        <v>415</v>
      </c>
      <c r="K47" s="258" t="s">
        <v>361</v>
      </c>
      <c r="L47" s="260" t="s">
        <v>416</v>
      </c>
      <c r="M47" s="258" t="s">
        <v>417</v>
      </c>
      <c r="N47" s="248">
        <v>45309</v>
      </c>
      <c r="O47" s="254">
        <f t="shared" ref="O47:P47" si="43">IF(B47=0,0,IF($O$1="",0,IF(YEAR(B47)=$P$1,MONTH(B47)-$O$1+1,(YEAR(B47)-$P$1)*12-$O$1+1+MONTH(B47))))</f>
        <v>1</v>
      </c>
      <c r="P47" s="254">
        <f t="shared" si="43"/>
        <v>1</v>
      </c>
      <c r="Q47" s="255" t="str">
        <f t="shared" si="1"/>
        <v>Gastos_com_Pessoal</v>
      </c>
      <c r="R47" s="238"/>
      <c r="S47" s="238"/>
      <c r="T47" s="238"/>
      <c r="U47" s="238"/>
    </row>
    <row r="48" spans="1:21" ht="38.25" x14ac:dyDescent="0.2">
      <c r="A48" s="256">
        <v>44</v>
      </c>
      <c r="B48" s="248">
        <v>45310</v>
      </c>
      <c r="C48" s="257">
        <v>45261</v>
      </c>
      <c r="D48" s="258" t="s">
        <v>76</v>
      </c>
      <c r="E48" s="258" t="s">
        <v>78</v>
      </c>
      <c r="F48" s="259">
        <v>-3805.91</v>
      </c>
      <c r="G48" s="258" t="s">
        <v>619</v>
      </c>
      <c r="H48" s="258" t="s">
        <v>45</v>
      </c>
      <c r="I48" s="260" t="s">
        <v>393</v>
      </c>
      <c r="J48" s="258" t="s">
        <v>368</v>
      </c>
      <c r="K48" s="258" t="s">
        <v>389</v>
      </c>
      <c r="L48" s="260" t="s">
        <v>401</v>
      </c>
      <c r="M48" s="258">
        <v>2189750</v>
      </c>
      <c r="N48" s="248">
        <v>45310</v>
      </c>
      <c r="O48" s="254">
        <f t="shared" ref="O48:P48" si="44">IF(B48=0,0,IF($O$1="",0,IF(YEAR(B48)=$P$1,MONTH(B48)-$O$1+1,(YEAR(B48)-$P$1)*12-$O$1+1+MONTH(B48))))</f>
        <v>1</v>
      </c>
      <c r="P48" s="254">
        <f t="shared" si="44"/>
        <v>0</v>
      </c>
      <c r="Q48" s="255" t="str">
        <f t="shared" si="1"/>
        <v>Gastos_com_Pessoal</v>
      </c>
      <c r="R48" s="238"/>
      <c r="S48" s="238"/>
      <c r="T48" s="238"/>
      <c r="U48" s="238"/>
    </row>
    <row r="49" spans="1:21" ht="38.25" x14ac:dyDescent="0.2">
      <c r="A49" s="247">
        <v>45</v>
      </c>
      <c r="B49" s="248">
        <v>45310</v>
      </c>
      <c r="C49" s="257">
        <v>45261</v>
      </c>
      <c r="D49" s="258" t="s">
        <v>76</v>
      </c>
      <c r="E49" s="258" t="s">
        <v>78</v>
      </c>
      <c r="F49" s="259">
        <v>-2056.8200000000002</v>
      </c>
      <c r="G49" s="258" t="s">
        <v>620</v>
      </c>
      <c r="H49" s="258" t="s">
        <v>45</v>
      </c>
      <c r="I49" s="260" t="s">
        <v>393</v>
      </c>
      <c r="J49" s="258" t="s">
        <v>368</v>
      </c>
      <c r="K49" s="258" t="s">
        <v>389</v>
      </c>
      <c r="L49" s="260" t="s">
        <v>401</v>
      </c>
      <c r="M49" s="258">
        <v>2815772</v>
      </c>
      <c r="N49" s="248">
        <v>45310</v>
      </c>
      <c r="O49" s="254">
        <f t="shared" ref="O49:P49" si="45">IF(B49=0,0,IF($O$1="",0,IF(YEAR(B49)=$P$1,MONTH(B49)-$O$1+1,(YEAR(B49)-$P$1)*12-$O$1+1+MONTH(B49))))</f>
        <v>1</v>
      </c>
      <c r="P49" s="254">
        <f t="shared" si="45"/>
        <v>0</v>
      </c>
      <c r="Q49" s="255" t="str">
        <f t="shared" si="1"/>
        <v>Gastos_com_Pessoal</v>
      </c>
      <c r="R49" s="238"/>
      <c r="S49" s="238"/>
      <c r="T49" s="238"/>
      <c r="U49" s="238"/>
    </row>
    <row r="50" spans="1:21" ht="38.25" x14ac:dyDescent="0.2">
      <c r="A50" s="256">
        <v>46</v>
      </c>
      <c r="B50" s="248">
        <v>45310</v>
      </c>
      <c r="C50" s="257">
        <v>45261</v>
      </c>
      <c r="D50" s="258" t="s">
        <v>76</v>
      </c>
      <c r="E50" s="258" t="s">
        <v>78</v>
      </c>
      <c r="F50" s="259">
        <v>11940.16</v>
      </c>
      <c r="G50" s="258" t="s">
        <v>621</v>
      </c>
      <c r="H50" s="258" t="s">
        <v>45</v>
      </c>
      <c r="I50" s="260" t="s">
        <v>421</v>
      </c>
      <c r="J50" s="258" t="s">
        <v>368</v>
      </c>
      <c r="K50" s="258" t="s">
        <v>422</v>
      </c>
      <c r="L50" s="260" t="s">
        <v>401</v>
      </c>
      <c r="M50" s="258">
        <v>88292</v>
      </c>
      <c r="N50" s="248">
        <v>45310</v>
      </c>
      <c r="O50" s="254">
        <f t="shared" ref="O50:P50" si="46">IF(B50=0,0,IF($O$1="",0,IF(YEAR(B50)=$P$1,MONTH(B50)-$O$1+1,(YEAR(B50)-$P$1)*12-$O$1+1+MONTH(B50))))</f>
        <v>1</v>
      </c>
      <c r="P50" s="254">
        <f t="shared" si="46"/>
        <v>0</v>
      </c>
      <c r="Q50" s="255" t="str">
        <f t="shared" si="1"/>
        <v>Gastos_com_Pessoal</v>
      </c>
      <c r="R50" s="238"/>
      <c r="S50" s="238"/>
      <c r="T50" s="238"/>
      <c r="U50" s="238"/>
    </row>
    <row r="51" spans="1:21" ht="38.25" x14ac:dyDescent="0.2">
      <c r="A51" s="256">
        <v>47</v>
      </c>
      <c r="B51" s="248">
        <v>45310</v>
      </c>
      <c r="C51" s="257">
        <v>45261</v>
      </c>
      <c r="D51" s="258" t="s">
        <v>76</v>
      </c>
      <c r="E51" s="258" t="s">
        <v>118</v>
      </c>
      <c r="F51" s="259">
        <v>-19670.27</v>
      </c>
      <c r="G51" s="258" t="s">
        <v>418</v>
      </c>
      <c r="H51" s="258" t="s">
        <v>45</v>
      </c>
      <c r="I51" s="260" t="s">
        <v>393</v>
      </c>
      <c r="J51" s="258" t="s">
        <v>368</v>
      </c>
      <c r="K51" s="258" t="s">
        <v>389</v>
      </c>
      <c r="L51" s="260" t="s">
        <v>401</v>
      </c>
      <c r="M51" s="258">
        <v>2189750</v>
      </c>
      <c r="N51" s="248">
        <v>45310</v>
      </c>
      <c r="O51" s="254">
        <f t="shared" ref="O51:P51" si="47">IF(B51=0,0,IF($O$1="",0,IF(YEAR(B51)=$P$1,MONTH(B51)-$O$1+1,(YEAR(B51)-$P$1)*12-$O$1+1+MONTH(B51))))</f>
        <v>1</v>
      </c>
      <c r="P51" s="254">
        <f t="shared" si="47"/>
        <v>0</v>
      </c>
      <c r="Q51" s="255" t="str">
        <f t="shared" si="1"/>
        <v>Gastos_com_Pessoal</v>
      </c>
      <c r="R51" s="238"/>
      <c r="S51" s="238"/>
      <c r="T51" s="238"/>
      <c r="U51" s="238"/>
    </row>
    <row r="52" spans="1:21" ht="38.25" x14ac:dyDescent="0.2">
      <c r="A52" s="256">
        <v>48</v>
      </c>
      <c r="B52" s="248">
        <v>45310</v>
      </c>
      <c r="C52" s="257">
        <v>45261</v>
      </c>
      <c r="D52" s="258" t="s">
        <v>76</v>
      </c>
      <c r="E52" s="258" t="s">
        <v>118</v>
      </c>
      <c r="F52" s="259">
        <v>-22381.87</v>
      </c>
      <c r="G52" s="258" t="s">
        <v>419</v>
      </c>
      <c r="H52" s="258" t="s">
        <v>45</v>
      </c>
      <c r="I52" s="260" t="s">
        <v>393</v>
      </c>
      <c r="J52" s="258" t="s">
        <v>368</v>
      </c>
      <c r="K52" s="258" t="s">
        <v>389</v>
      </c>
      <c r="L52" s="260" t="s">
        <v>401</v>
      </c>
      <c r="M52" s="258">
        <v>2815772</v>
      </c>
      <c r="N52" s="248">
        <v>45310</v>
      </c>
      <c r="O52" s="254">
        <f t="shared" ref="O52:P52" si="48">IF(B52=0,0,IF($O$1="",0,IF(YEAR(B52)=$P$1,MONTH(B52)-$O$1+1,(YEAR(B52)-$P$1)*12-$O$1+1+MONTH(B52))))</f>
        <v>1</v>
      </c>
      <c r="P52" s="254">
        <f t="shared" si="48"/>
        <v>0</v>
      </c>
      <c r="Q52" s="255" t="str">
        <f t="shared" si="1"/>
        <v>Gastos_com_Pessoal</v>
      </c>
      <c r="R52" s="238"/>
      <c r="S52" s="238"/>
      <c r="T52" s="238"/>
      <c r="U52" s="238"/>
    </row>
    <row r="53" spans="1:21" ht="38.25" x14ac:dyDescent="0.2">
      <c r="A53" s="247">
        <v>49</v>
      </c>
      <c r="B53" s="248">
        <v>45310</v>
      </c>
      <c r="C53" s="257">
        <v>45261</v>
      </c>
      <c r="D53" s="258" t="s">
        <v>76</v>
      </c>
      <c r="E53" s="258" t="s">
        <v>118</v>
      </c>
      <c r="F53" s="259">
        <v>73799.12</v>
      </c>
      <c r="G53" s="258" t="s">
        <v>420</v>
      </c>
      <c r="H53" s="258" t="s">
        <v>45</v>
      </c>
      <c r="I53" s="260" t="s">
        <v>421</v>
      </c>
      <c r="J53" s="258" t="s">
        <v>368</v>
      </c>
      <c r="K53" s="258" t="s">
        <v>422</v>
      </c>
      <c r="L53" s="260" t="s">
        <v>401</v>
      </c>
      <c r="M53" s="258">
        <v>88292</v>
      </c>
      <c r="N53" s="248">
        <v>45310</v>
      </c>
      <c r="O53" s="254">
        <f t="shared" ref="O53:P53" si="49">IF(B53=0,0,IF($O$1="",0,IF(YEAR(B53)=$P$1,MONTH(B53)-$O$1+1,(YEAR(B53)-$P$1)*12-$O$1+1+MONTH(B53))))</f>
        <v>1</v>
      </c>
      <c r="P53" s="254">
        <f t="shared" si="49"/>
        <v>0</v>
      </c>
      <c r="Q53" s="255" t="str">
        <f t="shared" si="1"/>
        <v>Gastos_com_Pessoal</v>
      </c>
      <c r="R53" s="238"/>
      <c r="S53" s="238"/>
      <c r="T53" s="238"/>
      <c r="U53" s="238"/>
    </row>
    <row r="54" spans="1:21" ht="38.25" x14ac:dyDescent="0.2">
      <c r="A54" s="256">
        <v>50</v>
      </c>
      <c r="B54" s="248">
        <v>45316</v>
      </c>
      <c r="C54" s="257">
        <v>45261</v>
      </c>
      <c r="D54" s="258" t="s">
        <v>76</v>
      </c>
      <c r="E54" s="258" t="s">
        <v>120</v>
      </c>
      <c r="F54" s="259">
        <v>-970.82</v>
      </c>
      <c r="G54" s="258" t="s">
        <v>423</v>
      </c>
      <c r="H54" s="258" t="s">
        <v>45</v>
      </c>
      <c r="I54" s="260" t="s">
        <v>393</v>
      </c>
      <c r="J54" s="258" t="s">
        <v>368</v>
      </c>
      <c r="K54" s="258" t="s">
        <v>389</v>
      </c>
      <c r="L54" s="260" t="s">
        <v>370</v>
      </c>
      <c r="M54" s="258">
        <v>55050333</v>
      </c>
      <c r="N54" s="248">
        <v>45316</v>
      </c>
      <c r="O54" s="254">
        <f t="shared" ref="O54:P54" si="50">IF(B54=0,0,IF($O$1="",0,IF(YEAR(B54)=$P$1,MONTH(B54)-$O$1+1,(YEAR(B54)-$P$1)*12-$O$1+1+MONTH(B54))))</f>
        <v>1</v>
      </c>
      <c r="P54" s="254">
        <f t="shared" si="50"/>
        <v>0</v>
      </c>
      <c r="Q54" s="255" t="str">
        <f t="shared" si="1"/>
        <v>Gastos_com_Pessoal</v>
      </c>
      <c r="R54" s="238"/>
      <c r="S54" s="238"/>
      <c r="T54" s="238"/>
      <c r="U54" s="238"/>
    </row>
    <row r="55" spans="1:21" ht="38.25" x14ac:dyDescent="0.2">
      <c r="A55" s="256">
        <v>51</v>
      </c>
      <c r="B55" s="248">
        <v>45316</v>
      </c>
      <c r="C55" s="257">
        <v>45261</v>
      </c>
      <c r="D55" s="258" t="s">
        <v>76</v>
      </c>
      <c r="E55" s="258" t="s">
        <v>120</v>
      </c>
      <c r="F55" s="259">
        <v>2394.37</v>
      </c>
      <c r="G55" s="258" t="s">
        <v>424</v>
      </c>
      <c r="H55" s="258" t="s">
        <v>45</v>
      </c>
      <c r="I55" s="260" t="s">
        <v>421</v>
      </c>
      <c r="J55" s="258" t="s">
        <v>368</v>
      </c>
      <c r="K55" s="258" t="s">
        <v>425</v>
      </c>
      <c r="L55" s="260" t="s">
        <v>426</v>
      </c>
      <c r="M55" s="258">
        <v>31163</v>
      </c>
      <c r="N55" s="248">
        <v>45316</v>
      </c>
      <c r="O55" s="254">
        <f t="shared" ref="O55:P55" si="51">IF(B55=0,0,IF($O$1="",0,IF(YEAR(B55)=$P$1,MONTH(B55)-$O$1+1,(YEAR(B55)-$P$1)*12-$O$1+1+MONTH(B55))))</f>
        <v>1</v>
      </c>
      <c r="P55" s="254">
        <f t="shared" si="51"/>
        <v>0</v>
      </c>
      <c r="Q55" s="255" t="str">
        <f t="shared" si="1"/>
        <v>Gastos_com_Pessoal</v>
      </c>
      <c r="R55" s="238"/>
      <c r="S55" s="238"/>
      <c r="T55" s="238"/>
      <c r="U55" s="238"/>
    </row>
    <row r="56" spans="1:21" ht="38.25" x14ac:dyDescent="0.2">
      <c r="A56" s="256">
        <v>52</v>
      </c>
      <c r="B56" s="248">
        <v>45322</v>
      </c>
      <c r="C56" s="257">
        <v>45292</v>
      </c>
      <c r="D56" s="258" t="s">
        <v>76</v>
      </c>
      <c r="E56" s="258" t="s">
        <v>143</v>
      </c>
      <c r="F56" s="259">
        <v>639.03</v>
      </c>
      <c r="G56" s="258" t="s">
        <v>358</v>
      </c>
      <c r="H56" s="258" t="s">
        <v>45</v>
      </c>
      <c r="I56" s="260" t="s">
        <v>363</v>
      </c>
      <c r="J56" s="258" t="s">
        <v>415</v>
      </c>
      <c r="K56" s="258" t="s">
        <v>361</v>
      </c>
      <c r="L56" s="260" t="s">
        <v>416</v>
      </c>
      <c r="M56" s="258" t="s">
        <v>427</v>
      </c>
      <c r="N56" s="248">
        <v>45322</v>
      </c>
      <c r="O56" s="254">
        <f t="shared" ref="O56:P56" si="52">IF(B56=0,0,IF($O$1="",0,IF(YEAR(B56)=$P$1,MONTH(B56)-$O$1+1,(YEAR(B56)-$P$1)*12-$O$1+1+MONTH(B56))))</f>
        <v>1</v>
      </c>
      <c r="P56" s="254">
        <f t="shared" si="52"/>
        <v>1</v>
      </c>
      <c r="Q56" s="255" t="str">
        <f t="shared" si="1"/>
        <v>Gastos_com_Pessoal</v>
      </c>
      <c r="R56" s="238"/>
      <c r="S56" s="238"/>
      <c r="T56" s="238"/>
      <c r="U56" s="238"/>
    </row>
    <row r="57" spans="1:21" ht="38.25" x14ac:dyDescent="0.2">
      <c r="A57" s="247">
        <v>53</v>
      </c>
      <c r="B57" s="248">
        <v>45322</v>
      </c>
      <c r="C57" s="257">
        <v>45292</v>
      </c>
      <c r="D57" s="258" t="s">
        <v>76</v>
      </c>
      <c r="E57" s="258" t="s">
        <v>143</v>
      </c>
      <c r="F57" s="259">
        <v>1057.94</v>
      </c>
      <c r="G57" s="258" t="s">
        <v>358</v>
      </c>
      <c r="H57" s="258" t="s">
        <v>45</v>
      </c>
      <c r="I57" s="260" t="s">
        <v>359</v>
      </c>
      <c r="J57" s="258" t="s">
        <v>360</v>
      </c>
      <c r="K57" s="258" t="s">
        <v>361</v>
      </c>
      <c r="L57" s="260" t="s">
        <v>362</v>
      </c>
      <c r="M57" s="258">
        <v>2024368.7</v>
      </c>
      <c r="N57" s="248">
        <v>45322</v>
      </c>
      <c r="O57" s="254">
        <f t="shared" ref="O57:P57" si="53">IF(B57=0,0,IF($O$1="",0,IF(YEAR(B57)=$P$1,MONTH(B57)-$O$1+1,(YEAR(B57)-$P$1)*12-$O$1+1+MONTH(B57))))</f>
        <v>1</v>
      </c>
      <c r="P57" s="254">
        <f t="shared" si="53"/>
        <v>1</v>
      </c>
      <c r="Q57" s="255" t="str">
        <f t="shared" si="1"/>
        <v>Gastos_com_Pessoal</v>
      </c>
      <c r="R57" s="238"/>
      <c r="S57" s="238"/>
      <c r="T57" s="238"/>
      <c r="U57" s="238"/>
    </row>
    <row r="58" spans="1:21" ht="51" x14ac:dyDescent="0.2">
      <c r="A58" s="256">
        <v>54</v>
      </c>
      <c r="B58" s="248">
        <v>45322</v>
      </c>
      <c r="C58" s="257">
        <v>45292</v>
      </c>
      <c r="D58" s="258" t="s">
        <v>73</v>
      </c>
      <c r="E58" s="258" t="s">
        <v>73</v>
      </c>
      <c r="F58" s="259">
        <v>2489</v>
      </c>
      <c r="G58" s="258" t="s">
        <v>428</v>
      </c>
      <c r="H58" s="258" t="s">
        <v>45</v>
      </c>
      <c r="I58" s="260" t="s">
        <v>393</v>
      </c>
      <c r="J58" s="258" t="s">
        <v>368</v>
      </c>
      <c r="K58" s="258" t="s">
        <v>368</v>
      </c>
      <c r="L58" s="260" t="s">
        <v>429</v>
      </c>
      <c r="M58" s="258" t="s">
        <v>368</v>
      </c>
      <c r="N58" s="248">
        <v>45322</v>
      </c>
      <c r="O58" s="254">
        <f t="shared" ref="O58:P58" si="54">IF(B58=0,0,IF($O$1="",0,IF(YEAR(B58)=$P$1,MONTH(B58)-$O$1+1,(YEAR(B58)-$P$1)*12-$O$1+1+MONTH(B58))))</f>
        <v>1</v>
      </c>
      <c r="P58" s="254">
        <f t="shared" si="54"/>
        <v>1</v>
      </c>
      <c r="Q58" s="255" t="str">
        <f t="shared" si="1"/>
        <v>Rendimentos_de_Aplicações_Fin.</v>
      </c>
      <c r="R58" s="238"/>
      <c r="S58" s="238"/>
      <c r="T58" s="238"/>
      <c r="U58" s="238"/>
    </row>
    <row r="59" spans="1:21" ht="38.25" x14ac:dyDescent="0.2">
      <c r="A59" s="256">
        <v>55</v>
      </c>
      <c r="B59" s="248">
        <v>45323</v>
      </c>
      <c r="C59" s="257">
        <v>45292</v>
      </c>
      <c r="D59" s="258" t="s">
        <v>76</v>
      </c>
      <c r="E59" s="258" t="s">
        <v>78</v>
      </c>
      <c r="F59" s="259">
        <v>5370.6</v>
      </c>
      <c r="G59" s="258" t="s">
        <v>430</v>
      </c>
      <c r="H59" s="258" t="s">
        <v>45</v>
      </c>
      <c r="I59" s="260" t="s">
        <v>390</v>
      </c>
      <c r="J59" s="258" t="s">
        <v>368</v>
      </c>
      <c r="K59" s="258" t="s">
        <v>389</v>
      </c>
      <c r="L59" s="260" t="s">
        <v>370</v>
      </c>
      <c r="M59" s="258" t="s">
        <v>368</v>
      </c>
      <c r="N59" s="248">
        <v>45323</v>
      </c>
      <c r="O59" s="254">
        <f t="shared" ref="O59:P59" si="55">IF(B59=0,0,IF($O$1="",0,IF(YEAR(B59)=$P$1,MONTH(B59)-$O$1+1,(YEAR(B59)-$P$1)*12-$O$1+1+MONTH(B59))))</f>
        <v>2</v>
      </c>
      <c r="P59" s="254">
        <f t="shared" si="55"/>
        <v>1</v>
      </c>
      <c r="Q59" s="255" t="str">
        <f t="shared" si="1"/>
        <v>Gastos_com_Pessoal</v>
      </c>
      <c r="R59" s="238"/>
      <c r="S59" s="238"/>
      <c r="T59" s="238"/>
      <c r="U59" s="238"/>
    </row>
    <row r="60" spans="1:21" ht="38.25" x14ac:dyDescent="0.2">
      <c r="A60" s="256">
        <v>56</v>
      </c>
      <c r="B60" s="248">
        <v>45323</v>
      </c>
      <c r="C60" s="257">
        <v>45292</v>
      </c>
      <c r="D60" s="258" t="s">
        <v>76</v>
      </c>
      <c r="E60" s="258" t="s">
        <v>78</v>
      </c>
      <c r="F60" s="259">
        <v>4257.9399999999996</v>
      </c>
      <c r="G60" s="258" t="s">
        <v>430</v>
      </c>
      <c r="H60" s="258" t="s">
        <v>45</v>
      </c>
      <c r="I60" s="260" t="s">
        <v>378</v>
      </c>
      <c r="J60" s="258" t="s">
        <v>368</v>
      </c>
      <c r="K60" s="258" t="s">
        <v>369</v>
      </c>
      <c r="L60" s="260" t="s">
        <v>370</v>
      </c>
      <c r="M60" s="258" t="s">
        <v>368</v>
      </c>
      <c r="N60" s="248">
        <v>45323</v>
      </c>
      <c r="O60" s="254">
        <f t="shared" ref="O60:P60" si="56">IF(B60=0,0,IF($O$1="",0,IF(YEAR(B60)=$P$1,MONTH(B60)-$O$1+1,(YEAR(B60)-$P$1)*12-$O$1+1+MONTH(B60))))</f>
        <v>2</v>
      </c>
      <c r="P60" s="254">
        <f t="shared" si="56"/>
        <v>1</v>
      </c>
      <c r="Q60" s="255" t="str">
        <f t="shared" si="1"/>
        <v>Gastos_com_Pessoal</v>
      </c>
      <c r="R60" s="238"/>
      <c r="S60" s="238"/>
      <c r="T60" s="238"/>
      <c r="U60" s="238"/>
    </row>
    <row r="61" spans="1:21" ht="38.25" x14ac:dyDescent="0.2">
      <c r="A61" s="247">
        <v>57</v>
      </c>
      <c r="B61" s="248">
        <v>45323</v>
      </c>
      <c r="C61" s="257">
        <v>45292</v>
      </c>
      <c r="D61" s="258" t="s">
        <v>76</v>
      </c>
      <c r="E61" s="258" t="s">
        <v>78</v>
      </c>
      <c r="F61" s="259">
        <v>2649.78</v>
      </c>
      <c r="G61" s="258" t="s">
        <v>430</v>
      </c>
      <c r="H61" s="258" t="s">
        <v>45</v>
      </c>
      <c r="I61" s="260" t="s">
        <v>431</v>
      </c>
      <c r="J61" s="258" t="s">
        <v>368</v>
      </c>
      <c r="K61" s="258" t="s">
        <v>369</v>
      </c>
      <c r="L61" s="260" t="s">
        <v>370</v>
      </c>
      <c r="M61" s="258" t="s">
        <v>368</v>
      </c>
      <c r="N61" s="248">
        <v>45323</v>
      </c>
      <c r="O61" s="254">
        <f t="shared" ref="O61:P61" si="57">IF(B61=0,0,IF($O$1="",0,IF(YEAR(B61)=$P$1,MONTH(B61)-$O$1+1,(YEAR(B61)-$P$1)*12-$O$1+1+MONTH(B61))))</f>
        <v>2</v>
      </c>
      <c r="P61" s="254">
        <f t="shared" si="57"/>
        <v>1</v>
      </c>
      <c r="Q61" s="255" t="str">
        <f t="shared" si="1"/>
        <v>Gastos_com_Pessoal</v>
      </c>
      <c r="R61" s="238"/>
      <c r="S61" s="238"/>
      <c r="T61" s="238"/>
      <c r="U61" s="238"/>
    </row>
    <row r="62" spans="1:21" ht="38.25" x14ac:dyDescent="0.2">
      <c r="A62" s="256">
        <v>58</v>
      </c>
      <c r="B62" s="248">
        <v>45323</v>
      </c>
      <c r="C62" s="257">
        <v>45292</v>
      </c>
      <c r="D62" s="258" t="s">
        <v>76</v>
      </c>
      <c r="E62" s="258" t="s">
        <v>78</v>
      </c>
      <c r="F62" s="259">
        <v>2738.33</v>
      </c>
      <c r="G62" s="258" t="s">
        <v>430</v>
      </c>
      <c r="H62" s="258" t="s">
        <v>45</v>
      </c>
      <c r="I62" s="260" t="s">
        <v>367</v>
      </c>
      <c r="J62" s="258" t="s">
        <v>368</v>
      </c>
      <c r="K62" s="258" t="s">
        <v>369</v>
      </c>
      <c r="L62" s="260" t="s">
        <v>370</v>
      </c>
      <c r="M62" s="258" t="s">
        <v>368</v>
      </c>
      <c r="N62" s="248">
        <v>45323</v>
      </c>
      <c r="O62" s="254">
        <f t="shared" ref="O62:P62" si="58">IF(B62=0,0,IF($O$1="",0,IF(YEAR(B62)=$P$1,MONTH(B62)-$O$1+1,(YEAR(B62)-$P$1)*12-$O$1+1+MONTH(B62))))</f>
        <v>2</v>
      </c>
      <c r="P62" s="254">
        <f t="shared" si="58"/>
        <v>1</v>
      </c>
      <c r="Q62" s="255" t="str">
        <f t="shared" si="1"/>
        <v>Gastos_com_Pessoal</v>
      </c>
      <c r="R62" s="238"/>
      <c r="S62" s="238"/>
      <c r="T62" s="238"/>
      <c r="U62" s="238"/>
    </row>
    <row r="63" spans="1:21" ht="38.25" x14ac:dyDescent="0.2">
      <c r="A63" s="256">
        <v>59</v>
      </c>
      <c r="B63" s="248">
        <v>45323</v>
      </c>
      <c r="C63" s="257">
        <v>45292</v>
      </c>
      <c r="D63" s="258" t="s">
        <v>76</v>
      </c>
      <c r="E63" s="258" t="s">
        <v>78</v>
      </c>
      <c r="F63" s="259">
        <v>3265.75</v>
      </c>
      <c r="G63" s="258" t="s">
        <v>430</v>
      </c>
      <c r="H63" s="258" t="s">
        <v>45</v>
      </c>
      <c r="I63" s="260" t="s">
        <v>371</v>
      </c>
      <c r="J63" s="258" t="s">
        <v>368</v>
      </c>
      <c r="K63" s="258" t="s">
        <v>369</v>
      </c>
      <c r="L63" s="260" t="s">
        <v>370</v>
      </c>
      <c r="M63" s="258" t="s">
        <v>368</v>
      </c>
      <c r="N63" s="248">
        <v>45323</v>
      </c>
      <c r="O63" s="254">
        <f t="shared" ref="O63:P63" si="59">IF(B63=0,0,IF($O$1="",0,IF(YEAR(B63)=$P$1,MONTH(B63)-$O$1+1,(YEAR(B63)-$P$1)*12-$O$1+1+MONTH(B63))))</f>
        <v>2</v>
      </c>
      <c r="P63" s="254">
        <f t="shared" si="59"/>
        <v>1</v>
      </c>
      <c r="Q63" s="255" t="str">
        <f t="shared" si="1"/>
        <v>Gastos_com_Pessoal</v>
      </c>
      <c r="R63" s="238"/>
      <c r="S63" s="238"/>
      <c r="T63" s="238"/>
      <c r="U63" s="238"/>
    </row>
    <row r="64" spans="1:21" ht="38.25" x14ac:dyDescent="0.2">
      <c r="A64" s="256">
        <v>60</v>
      </c>
      <c r="B64" s="248">
        <v>45323</v>
      </c>
      <c r="C64" s="257">
        <v>45292</v>
      </c>
      <c r="D64" s="258" t="s">
        <v>76</v>
      </c>
      <c r="E64" s="258" t="s">
        <v>78</v>
      </c>
      <c r="F64" s="259">
        <v>5318.47</v>
      </c>
      <c r="G64" s="258" t="s">
        <v>430</v>
      </c>
      <c r="H64" s="258" t="s">
        <v>45</v>
      </c>
      <c r="I64" s="260" t="s">
        <v>386</v>
      </c>
      <c r="J64" s="258" t="s">
        <v>368</v>
      </c>
      <c r="K64" s="258" t="s">
        <v>369</v>
      </c>
      <c r="L64" s="260" t="s">
        <v>370</v>
      </c>
      <c r="M64" s="258" t="s">
        <v>368</v>
      </c>
      <c r="N64" s="248">
        <v>45323</v>
      </c>
      <c r="O64" s="254">
        <f t="shared" ref="O64:P64" si="60">IF(B64=0,0,IF($O$1="",0,IF(YEAR(B64)=$P$1,MONTH(B64)-$O$1+1,(YEAR(B64)-$P$1)*12-$O$1+1+MONTH(B64))))</f>
        <v>2</v>
      </c>
      <c r="P64" s="254">
        <f t="shared" si="60"/>
        <v>1</v>
      </c>
      <c r="Q64" s="255" t="str">
        <f t="shared" si="1"/>
        <v>Gastos_com_Pessoal</v>
      </c>
      <c r="R64" s="238"/>
      <c r="S64" s="238"/>
      <c r="T64" s="238"/>
      <c r="U64" s="238"/>
    </row>
    <row r="65" spans="1:21" ht="38.25" x14ac:dyDescent="0.2">
      <c r="A65" s="247">
        <v>61</v>
      </c>
      <c r="B65" s="248">
        <v>45323</v>
      </c>
      <c r="C65" s="257">
        <v>45292</v>
      </c>
      <c r="D65" s="258" t="s">
        <v>76</v>
      </c>
      <c r="E65" s="258" t="s">
        <v>78</v>
      </c>
      <c r="F65" s="259">
        <v>2738.33</v>
      </c>
      <c r="G65" s="258" t="s">
        <v>430</v>
      </c>
      <c r="H65" s="258" t="s">
        <v>45</v>
      </c>
      <c r="I65" s="260" t="s">
        <v>372</v>
      </c>
      <c r="J65" s="258" t="s">
        <v>368</v>
      </c>
      <c r="K65" s="258" t="s">
        <v>369</v>
      </c>
      <c r="L65" s="260" t="s">
        <v>370</v>
      </c>
      <c r="M65" s="258" t="s">
        <v>368</v>
      </c>
      <c r="N65" s="248">
        <v>45323</v>
      </c>
      <c r="O65" s="254">
        <f t="shared" ref="O65:P65" si="61">IF(B65=0,0,IF($O$1="",0,IF(YEAR(B65)=$P$1,MONTH(B65)-$O$1+1,(YEAR(B65)-$P$1)*12-$O$1+1+MONTH(B65))))</f>
        <v>2</v>
      </c>
      <c r="P65" s="254">
        <f t="shared" si="61"/>
        <v>1</v>
      </c>
      <c r="Q65" s="255" t="str">
        <f t="shared" si="1"/>
        <v>Gastos_com_Pessoal</v>
      </c>
      <c r="R65" s="238"/>
      <c r="S65" s="238"/>
      <c r="T65" s="238"/>
      <c r="U65" s="238"/>
    </row>
    <row r="66" spans="1:21" ht="38.25" x14ac:dyDescent="0.2">
      <c r="A66" s="256">
        <v>62</v>
      </c>
      <c r="B66" s="248">
        <v>45323</v>
      </c>
      <c r="C66" s="257">
        <v>45292</v>
      </c>
      <c r="D66" s="258" t="s">
        <v>76</v>
      </c>
      <c r="E66" s="258" t="s">
        <v>78</v>
      </c>
      <c r="F66" s="259">
        <v>2738.33</v>
      </c>
      <c r="G66" s="258" t="s">
        <v>430</v>
      </c>
      <c r="H66" s="258" t="s">
        <v>45</v>
      </c>
      <c r="I66" s="260" t="s">
        <v>374</v>
      </c>
      <c r="J66" s="258" t="s">
        <v>368</v>
      </c>
      <c r="K66" s="258" t="s">
        <v>369</v>
      </c>
      <c r="L66" s="260" t="s">
        <v>370</v>
      </c>
      <c r="M66" s="258" t="s">
        <v>368</v>
      </c>
      <c r="N66" s="248">
        <v>45323</v>
      </c>
      <c r="O66" s="254">
        <f t="shared" ref="O66:P66" si="62">IF(B66=0,0,IF($O$1="",0,IF(YEAR(B66)=$P$1,MONTH(B66)-$O$1+1,(YEAR(B66)-$P$1)*12-$O$1+1+MONTH(B66))))</f>
        <v>2</v>
      </c>
      <c r="P66" s="254">
        <f t="shared" si="62"/>
        <v>1</v>
      </c>
      <c r="Q66" s="255" t="str">
        <f t="shared" si="1"/>
        <v>Gastos_com_Pessoal</v>
      </c>
      <c r="R66" s="238"/>
      <c r="S66" s="238"/>
      <c r="T66" s="238"/>
      <c r="U66" s="238"/>
    </row>
    <row r="67" spans="1:21" ht="38.25" x14ac:dyDescent="0.2">
      <c r="A67" s="256">
        <v>63</v>
      </c>
      <c r="B67" s="248">
        <v>45323</v>
      </c>
      <c r="C67" s="257">
        <v>45292</v>
      </c>
      <c r="D67" s="258" t="s">
        <v>76</v>
      </c>
      <c r="E67" s="258" t="s">
        <v>78</v>
      </c>
      <c r="F67" s="259">
        <v>1687.18</v>
      </c>
      <c r="G67" s="258" t="s">
        <v>430</v>
      </c>
      <c r="H67" s="258" t="s">
        <v>45</v>
      </c>
      <c r="I67" s="260" t="s">
        <v>432</v>
      </c>
      <c r="J67" s="258" t="s">
        <v>368</v>
      </c>
      <c r="K67" s="258" t="s">
        <v>369</v>
      </c>
      <c r="L67" s="260" t="s">
        <v>370</v>
      </c>
      <c r="M67" s="258" t="s">
        <v>368</v>
      </c>
      <c r="N67" s="248">
        <v>45323</v>
      </c>
      <c r="O67" s="254">
        <f t="shared" ref="O67:P67" si="63">IF(B67=0,0,IF($O$1="",0,IF(YEAR(B67)=$P$1,MONTH(B67)-$O$1+1,(YEAR(B67)-$P$1)*12-$O$1+1+MONTH(B67))))</f>
        <v>2</v>
      </c>
      <c r="P67" s="254">
        <f t="shared" si="63"/>
        <v>1</v>
      </c>
      <c r="Q67" s="255" t="str">
        <f t="shared" si="1"/>
        <v>Gastos_com_Pessoal</v>
      </c>
      <c r="R67" s="238"/>
      <c r="S67" s="238"/>
      <c r="T67" s="238"/>
      <c r="U67" s="238"/>
    </row>
    <row r="68" spans="1:21" ht="38.25" x14ac:dyDescent="0.2">
      <c r="A68" s="256">
        <v>64</v>
      </c>
      <c r="B68" s="248">
        <v>45323</v>
      </c>
      <c r="C68" s="257">
        <v>45292</v>
      </c>
      <c r="D68" s="258" t="s">
        <v>76</v>
      </c>
      <c r="E68" s="258" t="s">
        <v>78</v>
      </c>
      <c r="F68" s="259">
        <v>1551.18</v>
      </c>
      <c r="G68" s="258" t="s">
        <v>430</v>
      </c>
      <c r="H68" s="258" t="s">
        <v>45</v>
      </c>
      <c r="I68" s="260" t="s">
        <v>373</v>
      </c>
      <c r="J68" s="258" t="s">
        <v>368</v>
      </c>
      <c r="K68" s="258" t="s">
        <v>369</v>
      </c>
      <c r="L68" s="260" t="s">
        <v>370</v>
      </c>
      <c r="M68" s="258" t="s">
        <v>368</v>
      </c>
      <c r="N68" s="248">
        <v>45323</v>
      </c>
      <c r="O68" s="254">
        <f t="shared" ref="O68:P68" si="64">IF(B68=0,0,IF($O$1="",0,IF(YEAR(B68)=$P$1,MONTH(B68)-$O$1+1,(YEAR(B68)-$P$1)*12-$O$1+1+MONTH(B68))))</f>
        <v>2</v>
      </c>
      <c r="P68" s="254">
        <f t="shared" si="64"/>
        <v>1</v>
      </c>
      <c r="Q68" s="255" t="str">
        <f t="shared" si="1"/>
        <v>Gastos_com_Pessoal</v>
      </c>
      <c r="R68" s="238"/>
      <c r="S68" s="238"/>
      <c r="T68" s="238"/>
      <c r="U68" s="238"/>
    </row>
    <row r="69" spans="1:21" ht="38.25" x14ac:dyDescent="0.2">
      <c r="A69" s="247">
        <v>65</v>
      </c>
      <c r="B69" s="248">
        <v>45323</v>
      </c>
      <c r="C69" s="257">
        <v>45292</v>
      </c>
      <c r="D69" s="258" t="s">
        <v>76</v>
      </c>
      <c r="E69" s="258" t="s">
        <v>78</v>
      </c>
      <c r="F69" s="259">
        <v>4309.93</v>
      </c>
      <c r="G69" s="258" t="s">
        <v>430</v>
      </c>
      <c r="H69" s="258" t="s">
        <v>45</v>
      </c>
      <c r="I69" s="260" t="s">
        <v>388</v>
      </c>
      <c r="J69" s="258" t="s">
        <v>368</v>
      </c>
      <c r="K69" s="258" t="s">
        <v>369</v>
      </c>
      <c r="L69" s="260" t="s">
        <v>370</v>
      </c>
      <c r="M69" s="258" t="s">
        <v>368</v>
      </c>
      <c r="N69" s="248">
        <v>45323</v>
      </c>
      <c r="O69" s="254">
        <f t="shared" ref="O69:P69" si="65">IF(B69=0,0,IF($O$1="",0,IF(YEAR(B69)=$P$1,MONTH(B69)-$O$1+1,(YEAR(B69)-$P$1)*12-$O$1+1+MONTH(B69))))</f>
        <v>2</v>
      </c>
      <c r="P69" s="254">
        <f t="shared" si="65"/>
        <v>1</v>
      </c>
      <c r="Q69" s="255" t="str">
        <f t="shared" si="1"/>
        <v>Gastos_com_Pessoal</v>
      </c>
      <c r="R69" s="238"/>
      <c r="S69" s="238"/>
      <c r="T69" s="238"/>
      <c r="U69" s="238"/>
    </row>
    <row r="70" spans="1:21" ht="38.25" x14ac:dyDescent="0.2">
      <c r="A70" s="256">
        <v>66</v>
      </c>
      <c r="B70" s="248">
        <v>45323</v>
      </c>
      <c r="C70" s="257">
        <v>45292</v>
      </c>
      <c r="D70" s="258" t="s">
        <v>76</v>
      </c>
      <c r="E70" s="258" t="s">
        <v>78</v>
      </c>
      <c r="F70" s="259">
        <v>5318.47</v>
      </c>
      <c r="G70" s="258" t="s">
        <v>430</v>
      </c>
      <c r="H70" s="258" t="s">
        <v>45</v>
      </c>
      <c r="I70" s="260" t="s">
        <v>375</v>
      </c>
      <c r="J70" s="258" t="s">
        <v>368</v>
      </c>
      <c r="K70" s="258" t="s">
        <v>369</v>
      </c>
      <c r="L70" s="260" t="s">
        <v>370</v>
      </c>
      <c r="M70" s="258" t="s">
        <v>368</v>
      </c>
      <c r="N70" s="248">
        <v>45323</v>
      </c>
      <c r="O70" s="254">
        <f t="shared" ref="O70:P70" si="66">IF(B70=0,0,IF($O$1="",0,IF(YEAR(B70)=$P$1,MONTH(B70)-$O$1+1,(YEAR(B70)-$P$1)*12-$O$1+1+MONTH(B70))))</f>
        <v>2</v>
      </c>
      <c r="P70" s="254">
        <f t="shared" si="66"/>
        <v>1</v>
      </c>
      <c r="Q70" s="255" t="str">
        <f t="shared" si="1"/>
        <v>Gastos_com_Pessoal</v>
      </c>
      <c r="R70" s="238"/>
      <c r="S70" s="238"/>
      <c r="T70" s="238"/>
      <c r="U70" s="238"/>
    </row>
    <row r="71" spans="1:21" ht="38.25" x14ac:dyDescent="0.2">
      <c r="A71" s="256">
        <v>67</v>
      </c>
      <c r="B71" s="248">
        <v>45323</v>
      </c>
      <c r="C71" s="257">
        <v>45292</v>
      </c>
      <c r="D71" s="258" t="s">
        <v>76</v>
      </c>
      <c r="E71" s="258" t="s">
        <v>78</v>
      </c>
      <c r="F71" s="259">
        <v>2474.58</v>
      </c>
      <c r="G71" s="258" t="s">
        <v>430</v>
      </c>
      <c r="H71" s="258" t="s">
        <v>45</v>
      </c>
      <c r="I71" s="260" t="s">
        <v>433</v>
      </c>
      <c r="J71" s="258" t="s">
        <v>368</v>
      </c>
      <c r="K71" s="258" t="s">
        <v>369</v>
      </c>
      <c r="L71" s="260" t="s">
        <v>370</v>
      </c>
      <c r="M71" s="258" t="s">
        <v>368</v>
      </c>
      <c r="N71" s="248">
        <v>45323</v>
      </c>
      <c r="O71" s="254">
        <f t="shared" ref="O71:P71" si="67">IF(B71=0,0,IF($O$1="",0,IF(YEAR(B71)=$P$1,MONTH(B71)-$O$1+1,(YEAR(B71)-$P$1)*12-$O$1+1+MONTH(B71))))</f>
        <v>2</v>
      </c>
      <c r="P71" s="254">
        <f t="shared" si="67"/>
        <v>1</v>
      </c>
      <c r="Q71" s="255" t="str">
        <f t="shared" si="1"/>
        <v>Gastos_com_Pessoal</v>
      </c>
      <c r="R71" s="238"/>
      <c r="S71" s="238"/>
      <c r="T71" s="238"/>
      <c r="U71" s="238"/>
    </row>
    <row r="72" spans="1:21" ht="38.25" x14ac:dyDescent="0.2">
      <c r="A72" s="256">
        <v>68</v>
      </c>
      <c r="B72" s="248">
        <v>45323</v>
      </c>
      <c r="C72" s="257">
        <v>45292</v>
      </c>
      <c r="D72" s="258" t="s">
        <v>76</v>
      </c>
      <c r="E72" s="258" t="s">
        <v>78</v>
      </c>
      <c r="F72" s="259">
        <v>2250.6799999999998</v>
      </c>
      <c r="G72" s="258" t="s">
        <v>430</v>
      </c>
      <c r="H72" s="258" t="s">
        <v>45</v>
      </c>
      <c r="I72" s="260" t="s">
        <v>377</v>
      </c>
      <c r="J72" s="258" t="s">
        <v>368</v>
      </c>
      <c r="K72" s="258" t="s">
        <v>369</v>
      </c>
      <c r="L72" s="260" t="s">
        <v>370</v>
      </c>
      <c r="M72" s="258" t="s">
        <v>368</v>
      </c>
      <c r="N72" s="248">
        <v>45323</v>
      </c>
      <c r="O72" s="254">
        <f t="shared" ref="O72:P72" si="68">IF(B72=0,0,IF($O$1="",0,IF(YEAR(B72)=$P$1,MONTH(B72)-$O$1+1,(YEAR(B72)-$P$1)*12-$O$1+1+MONTH(B72))))</f>
        <v>2</v>
      </c>
      <c r="P72" s="254">
        <f t="shared" si="68"/>
        <v>1</v>
      </c>
      <c r="Q72" s="255" t="str">
        <f t="shared" si="1"/>
        <v>Gastos_com_Pessoal</v>
      </c>
      <c r="R72" s="238"/>
      <c r="S72" s="238"/>
      <c r="T72" s="238"/>
      <c r="U72" s="238"/>
    </row>
    <row r="73" spans="1:21" ht="38.25" x14ac:dyDescent="0.2">
      <c r="A73" s="247">
        <v>69</v>
      </c>
      <c r="B73" s="248">
        <v>45323</v>
      </c>
      <c r="C73" s="257">
        <v>45292</v>
      </c>
      <c r="D73" s="258" t="s">
        <v>76</v>
      </c>
      <c r="E73" s="258" t="s">
        <v>78</v>
      </c>
      <c r="F73" s="259">
        <v>1807.28</v>
      </c>
      <c r="G73" s="258" t="s">
        <v>430</v>
      </c>
      <c r="H73" s="258" t="s">
        <v>45</v>
      </c>
      <c r="I73" s="260" t="s">
        <v>379</v>
      </c>
      <c r="J73" s="258" t="s">
        <v>368</v>
      </c>
      <c r="K73" s="258" t="s">
        <v>369</v>
      </c>
      <c r="L73" s="260" t="s">
        <v>370</v>
      </c>
      <c r="M73" s="258" t="s">
        <v>368</v>
      </c>
      <c r="N73" s="248">
        <v>45323</v>
      </c>
      <c r="O73" s="254">
        <f t="shared" ref="O73:P73" si="69">IF(B73=0,0,IF($O$1="",0,IF(YEAR(B73)=$P$1,MONTH(B73)-$O$1+1,(YEAR(B73)-$P$1)*12-$O$1+1+MONTH(B73))))</f>
        <v>2</v>
      </c>
      <c r="P73" s="254">
        <f t="shared" si="69"/>
        <v>1</v>
      </c>
      <c r="Q73" s="255" t="str">
        <f t="shared" si="1"/>
        <v>Gastos_com_Pessoal</v>
      </c>
      <c r="R73" s="238"/>
      <c r="S73" s="238"/>
      <c r="T73" s="238"/>
      <c r="U73" s="238"/>
    </row>
    <row r="74" spans="1:21" ht="38.25" x14ac:dyDescent="0.2">
      <c r="A74" s="256">
        <v>70</v>
      </c>
      <c r="B74" s="248">
        <v>45323</v>
      </c>
      <c r="C74" s="257">
        <v>45292</v>
      </c>
      <c r="D74" s="258" t="s">
        <v>76</v>
      </c>
      <c r="E74" s="258" t="s">
        <v>78</v>
      </c>
      <c r="F74" s="259">
        <v>2649.78</v>
      </c>
      <c r="G74" s="258" t="s">
        <v>430</v>
      </c>
      <c r="H74" s="258" t="s">
        <v>45</v>
      </c>
      <c r="I74" s="260" t="s">
        <v>434</v>
      </c>
      <c r="J74" s="258" t="s">
        <v>368</v>
      </c>
      <c r="K74" s="258" t="s">
        <v>369</v>
      </c>
      <c r="L74" s="260" t="s">
        <v>370</v>
      </c>
      <c r="M74" s="258" t="s">
        <v>368</v>
      </c>
      <c r="N74" s="248">
        <v>45323</v>
      </c>
      <c r="O74" s="254">
        <f t="shared" ref="O74:P74" si="70">IF(B74=0,0,IF($O$1="",0,IF(YEAR(B74)=$P$1,MONTH(B74)-$O$1+1,(YEAR(B74)-$P$1)*12-$O$1+1+MONTH(B74))))</f>
        <v>2</v>
      </c>
      <c r="P74" s="254">
        <f t="shared" si="70"/>
        <v>1</v>
      </c>
      <c r="Q74" s="255" t="str">
        <f t="shared" si="1"/>
        <v>Gastos_com_Pessoal</v>
      </c>
      <c r="R74" s="238"/>
      <c r="S74" s="238"/>
      <c r="T74" s="238"/>
      <c r="U74" s="238"/>
    </row>
    <row r="75" spans="1:21" ht="38.25" x14ac:dyDescent="0.2">
      <c r="A75" s="256">
        <v>71</v>
      </c>
      <c r="B75" s="248">
        <v>45323</v>
      </c>
      <c r="C75" s="257">
        <v>45292</v>
      </c>
      <c r="D75" s="258" t="s">
        <v>76</v>
      </c>
      <c r="E75" s="258" t="s">
        <v>78</v>
      </c>
      <c r="F75" s="259">
        <v>3215.28</v>
      </c>
      <c r="G75" s="258" t="s">
        <v>430</v>
      </c>
      <c r="H75" s="258" t="s">
        <v>45</v>
      </c>
      <c r="I75" s="260" t="s">
        <v>382</v>
      </c>
      <c r="J75" s="258" t="s">
        <v>368</v>
      </c>
      <c r="K75" s="258" t="s">
        <v>369</v>
      </c>
      <c r="L75" s="260" t="s">
        <v>370</v>
      </c>
      <c r="M75" s="258" t="s">
        <v>368</v>
      </c>
      <c r="N75" s="248">
        <v>45323</v>
      </c>
      <c r="O75" s="254">
        <f t="shared" ref="O75:P75" si="71">IF(B75=0,0,IF($O$1="",0,IF(YEAR(B75)=$P$1,MONTH(B75)-$O$1+1,(YEAR(B75)-$P$1)*12-$O$1+1+MONTH(B75))))</f>
        <v>2</v>
      </c>
      <c r="P75" s="254">
        <f t="shared" si="71"/>
        <v>1</v>
      </c>
      <c r="Q75" s="255" t="str">
        <f t="shared" si="1"/>
        <v>Gastos_com_Pessoal</v>
      </c>
      <c r="R75" s="238"/>
      <c r="S75" s="238"/>
      <c r="T75" s="238"/>
      <c r="U75" s="238"/>
    </row>
    <row r="76" spans="1:21" ht="38.25" x14ac:dyDescent="0.2">
      <c r="A76" s="256">
        <v>72</v>
      </c>
      <c r="B76" s="248">
        <v>45323</v>
      </c>
      <c r="C76" s="257">
        <v>45292</v>
      </c>
      <c r="D76" s="258" t="s">
        <v>76</v>
      </c>
      <c r="E76" s="258" t="s">
        <v>78</v>
      </c>
      <c r="F76" s="259">
        <v>2103.6799999999998</v>
      </c>
      <c r="G76" s="258" t="s">
        <v>430</v>
      </c>
      <c r="H76" s="258" t="s">
        <v>45</v>
      </c>
      <c r="I76" s="260" t="s">
        <v>381</v>
      </c>
      <c r="J76" s="258" t="s">
        <v>368</v>
      </c>
      <c r="K76" s="258" t="s">
        <v>369</v>
      </c>
      <c r="L76" s="260" t="s">
        <v>370</v>
      </c>
      <c r="M76" s="258" t="s">
        <v>368</v>
      </c>
      <c r="N76" s="248">
        <v>45323</v>
      </c>
      <c r="O76" s="254">
        <f t="shared" ref="O76:P76" si="72">IF(B76=0,0,IF($O$1="",0,IF(YEAR(B76)=$P$1,MONTH(B76)-$O$1+1,(YEAR(B76)-$P$1)*12-$O$1+1+MONTH(B76))))</f>
        <v>2</v>
      </c>
      <c r="P76" s="254">
        <f t="shared" si="72"/>
        <v>1</v>
      </c>
      <c r="Q76" s="255" t="str">
        <f t="shared" si="1"/>
        <v>Gastos_com_Pessoal</v>
      </c>
      <c r="R76" s="238"/>
      <c r="S76" s="238"/>
      <c r="T76" s="238"/>
      <c r="U76" s="238"/>
    </row>
    <row r="77" spans="1:21" ht="38.25" x14ac:dyDescent="0.2">
      <c r="A77" s="247">
        <v>73</v>
      </c>
      <c r="B77" s="248">
        <v>45323</v>
      </c>
      <c r="C77" s="257">
        <v>45292</v>
      </c>
      <c r="D77" s="258" t="s">
        <v>76</v>
      </c>
      <c r="E77" s="258" t="s">
        <v>78</v>
      </c>
      <c r="F77" s="259">
        <v>5256.12</v>
      </c>
      <c r="G77" s="258" t="s">
        <v>430</v>
      </c>
      <c r="H77" s="258" t="s">
        <v>45</v>
      </c>
      <c r="I77" s="260" t="s">
        <v>385</v>
      </c>
      <c r="J77" s="258" t="s">
        <v>368</v>
      </c>
      <c r="K77" s="258" t="s">
        <v>369</v>
      </c>
      <c r="L77" s="260" t="s">
        <v>370</v>
      </c>
      <c r="M77" s="258" t="s">
        <v>368</v>
      </c>
      <c r="N77" s="248">
        <v>45323</v>
      </c>
      <c r="O77" s="254">
        <f t="shared" ref="O77:P77" si="73">IF(B77=0,0,IF($O$1="",0,IF(YEAR(B77)=$P$1,MONTH(B77)-$O$1+1,(YEAR(B77)-$P$1)*12-$O$1+1+MONTH(B77))))</f>
        <v>2</v>
      </c>
      <c r="P77" s="254">
        <f t="shared" si="73"/>
        <v>1</v>
      </c>
      <c r="Q77" s="255" t="str">
        <f t="shared" si="1"/>
        <v>Gastos_com_Pessoal</v>
      </c>
      <c r="R77" s="238"/>
      <c r="S77" s="238"/>
      <c r="T77" s="238"/>
      <c r="U77" s="238"/>
    </row>
    <row r="78" spans="1:21" ht="38.25" x14ac:dyDescent="0.2">
      <c r="A78" s="256">
        <v>74</v>
      </c>
      <c r="B78" s="248">
        <v>45323</v>
      </c>
      <c r="C78" s="257">
        <v>45292</v>
      </c>
      <c r="D78" s="258" t="s">
        <v>76</v>
      </c>
      <c r="E78" s="258" t="s">
        <v>78</v>
      </c>
      <c r="F78" s="259">
        <v>4429.9799999999996</v>
      </c>
      <c r="G78" s="258" t="s">
        <v>430</v>
      </c>
      <c r="H78" s="258" t="s">
        <v>45</v>
      </c>
      <c r="I78" s="260" t="s">
        <v>380</v>
      </c>
      <c r="J78" s="258" t="s">
        <v>368</v>
      </c>
      <c r="K78" s="258" t="s">
        <v>389</v>
      </c>
      <c r="L78" s="260" t="s">
        <v>370</v>
      </c>
      <c r="M78" s="258" t="s">
        <v>368</v>
      </c>
      <c r="N78" s="248">
        <v>45323</v>
      </c>
      <c r="O78" s="254">
        <f t="shared" ref="O78:P78" si="74">IF(B78=0,0,IF($O$1="",0,IF(YEAR(B78)=$P$1,MONTH(B78)-$O$1+1,(YEAR(B78)-$P$1)*12-$O$1+1+MONTH(B78))))</f>
        <v>2</v>
      </c>
      <c r="P78" s="254">
        <f t="shared" si="74"/>
        <v>1</v>
      </c>
      <c r="Q78" s="255" t="str">
        <f t="shared" si="1"/>
        <v>Gastos_com_Pessoal</v>
      </c>
      <c r="R78" s="238"/>
      <c r="S78" s="238"/>
      <c r="T78" s="238"/>
      <c r="U78" s="238"/>
    </row>
    <row r="79" spans="1:21" ht="38.25" x14ac:dyDescent="0.2">
      <c r="A79" s="256">
        <v>75</v>
      </c>
      <c r="B79" s="248">
        <v>45323</v>
      </c>
      <c r="C79" s="257">
        <v>45292</v>
      </c>
      <c r="D79" s="258" t="s">
        <v>76</v>
      </c>
      <c r="E79" s="258" t="s">
        <v>78</v>
      </c>
      <c r="F79" s="259">
        <v>3215.28</v>
      </c>
      <c r="G79" s="258" t="s">
        <v>430</v>
      </c>
      <c r="H79" s="258" t="s">
        <v>45</v>
      </c>
      <c r="I79" s="260" t="s">
        <v>391</v>
      </c>
      <c r="J79" s="258" t="s">
        <v>368</v>
      </c>
      <c r="K79" s="258" t="s">
        <v>389</v>
      </c>
      <c r="L79" s="260" t="s">
        <v>370</v>
      </c>
      <c r="M79" s="258" t="s">
        <v>368</v>
      </c>
      <c r="N79" s="248">
        <v>45323</v>
      </c>
      <c r="O79" s="254">
        <f t="shared" ref="O79:P79" si="75">IF(B79=0,0,IF($O$1="",0,IF(YEAR(B79)=$P$1,MONTH(B79)-$O$1+1,(YEAR(B79)-$P$1)*12-$O$1+1+MONTH(B79))))</f>
        <v>2</v>
      </c>
      <c r="P79" s="254">
        <f t="shared" si="75"/>
        <v>1</v>
      </c>
      <c r="Q79" s="255" t="str">
        <f t="shared" si="1"/>
        <v>Gastos_com_Pessoal</v>
      </c>
      <c r="R79" s="238"/>
      <c r="S79" s="238"/>
      <c r="T79" s="238"/>
      <c r="U79" s="238"/>
    </row>
    <row r="80" spans="1:21" ht="38.25" x14ac:dyDescent="0.2">
      <c r="A80" s="256">
        <v>76</v>
      </c>
      <c r="B80" s="248">
        <v>45329</v>
      </c>
      <c r="C80" s="257">
        <v>45292</v>
      </c>
      <c r="D80" s="258" t="s">
        <v>76</v>
      </c>
      <c r="E80" s="258" t="s">
        <v>122</v>
      </c>
      <c r="F80" s="259">
        <v>-4579.6099999999997</v>
      </c>
      <c r="G80" s="258" t="s">
        <v>435</v>
      </c>
      <c r="H80" s="258" t="s">
        <v>45</v>
      </c>
      <c r="I80" s="260" t="s">
        <v>393</v>
      </c>
      <c r="J80" s="258" t="s">
        <v>368</v>
      </c>
      <c r="K80" s="258" t="s">
        <v>389</v>
      </c>
      <c r="L80" s="260" t="s">
        <v>370</v>
      </c>
      <c r="M80" s="258">
        <v>57082380</v>
      </c>
      <c r="N80" s="248">
        <v>45329</v>
      </c>
      <c r="O80" s="254">
        <f t="shared" ref="O80:P80" si="76">IF(B80=0,0,IF($O$1="",0,IF(YEAR(B80)=$P$1,MONTH(B80)-$O$1+1,(YEAR(B80)-$P$1)*12-$O$1+1+MONTH(B80))))</f>
        <v>2</v>
      </c>
      <c r="P80" s="254">
        <f t="shared" si="76"/>
        <v>1</v>
      </c>
      <c r="Q80" s="255" t="str">
        <f t="shared" si="1"/>
        <v>Gastos_com_Pessoal</v>
      </c>
      <c r="R80" s="238"/>
      <c r="S80" s="238"/>
      <c r="T80" s="238"/>
      <c r="U80" s="238"/>
    </row>
    <row r="81" spans="1:21" ht="38.25" x14ac:dyDescent="0.2">
      <c r="A81" s="247">
        <v>77</v>
      </c>
      <c r="B81" s="248">
        <v>45329</v>
      </c>
      <c r="C81" s="257">
        <v>45292</v>
      </c>
      <c r="D81" s="258" t="s">
        <v>76</v>
      </c>
      <c r="E81" s="258" t="s">
        <v>122</v>
      </c>
      <c r="F81" s="259">
        <v>11210.51</v>
      </c>
      <c r="G81" s="258" t="s">
        <v>436</v>
      </c>
      <c r="H81" s="258" t="s">
        <v>45</v>
      </c>
      <c r="I81" s="260" t="s">
        <v>396</v>
      </c>
      <c r="J81" s="258" t="s">
        <v>368</v>
      </c>
      <c r="K81" s="258" t="s">
        <v>397</v>
      </c>
      <c r="L81" s="260" t="s">
        <v>370</v>
      </c>
      <c r="M81" s="258">
        <v>528151</v>
      </c>
      <c r="N81" s="248">
        <v>45329</v>
      </c>
      <c r="O81" s="254">
        <f t="shared" ref="O81:P81" si="77">IF(B81=0,0,IF($O$1="",0,IF(YEAR(B81)=$P$1,MONTH(B81)-$O$1+1,(YEAR(B81)-$P$1)*12-$O$1+1+MONTH(B81))))</f>
        <v>2</v>
      </c>
      <c r="P81" s="254">
        <f t="shared" si="77"/>
        <v>1</v>
      </c>
      <c r="Q81" s="255" t="str">
        <f t="shared" si="1"/>
        <v>Gastos_com_Pessoal</v>
      </c>
      <c r="R81" s="238"/>
      <c r="S81" s="238"/>
      <c r="T81" s="238"/>
      <c r="U81" s="238"/>
    </row>
    <row r="82" spans="1:21" ht="63.75" x14ac:dyDescent="0.2">
      <c r="A82" s="256">
        <v>78</v>
      </c>
      <c r="B82" s="248">
        <v>45330</v>
      </c>
      <c r="C82" s="257">
        <v>45292</v>
      </c>
      <c r="D82" s="258" t="s">
        <v>32</v>
      </c>
      <c r="E82" s="258" t="s">
        <v>32</v>
      </c>
      <c r="F82" s="259">
        <v>2489</v>
      </c>
      <c r="G82" s="258" t="s">
        <v>437</v>
      </c>
      <c r="H82" s="258" t="s">
        <v>45</v>
      </c>
      <c r="I82" s="260" t="s">
        <v>393</v>
      </c>
      <c r="J82" s="258" t="s">
        <v>368</v>
      </c>
      <c r="K82" s="260" t="s">
        <v>368</v>
      </c>
      <c r="L82" s="260" t="s">
        <v>368</v>
      </c>
      <c r="M82" s="258" t="s">
        <v>368</v>
      </c>
      <c r="N82" s="248">
        <v>45330</v>
      </c>
      <c r="O82" s="254">
        <f t="shared" ref="O82:P82" si="78">IF(B82=0,0,IF($O$1="",0,IF(YEAR(B82)=$P$1,MONTH(B82)-$O$1+1,(YEAR(B82)-$P$1)*12-$O$1+1+MONTH(B82))))</f>
        <v>2</v>
      </c>
      <c r="P82" s="254">
        <f t="shared" si="78"/>
        <v>1</v>
      </c>
      <c r="Q82" s="255" t="str">
        <f t="shared" si="1"/>
        <v>Transferência_para_Reserva_de_Recursos</v>
      </c>
      <c r="R82" s="238"/>
      <c r="S82" s="238"/>
      <c r="T82" s="238"/>
      <c r="U82" s="238"/>
    </row>
    <row r="83" spans="1:21" ht="25.5" x14ac:dyDescent="0.2">
      <c r="A83" s="256">
        <v>79</v>
      </c>
      <c r="B83" s="248">
        <v>45330</v>
      </c>
      <c r="C83" s="257">
        <v>45323</v>
      </c>
      <c r="D83" s="258" t="s">
        <v>87</v>
      </c>
      <c r="E83" s="258" t="s">
        <v>181</v>
      </c>
      <c r="F83" s="259">
        <v>5100</v>
      </c>
      <c r="G83" s="258" t="s">
        <v>438</v>
      </c>
      <c r="H83" s="258" t="s">
        <v>46</v>
      </c>
      <c r="I83" s="260" t="s">
        <v>399</v>
      </c>
      <c r="J83" s="258" t="s">
        <v>400</v>
      </c>
      <c r="K83" s="258" t="s">
        <v>369</v>
      </c>
      <c r="L83" s="260" t="s">
        <v>401</v>
      </c>
      <c r="M83" s="258">
        <v>26420181979</v>
      </c>
      <c r="N83" s="248">
        <v>45330</v>
      </c>
      <c r="O83" s="254">
        <f t="shared" ref="O83:P83" si="79">IF(B83=0,0,IF($O$1="",0,IF(YEAR(B83)=$P$1,MONTH(B83)-$O$1+1,(YEAR(B83)-$P$1)*12-$O$1+1+MONTH(B83))))</f>
        <v>2</v>
      </c>
      <c r="P83" s="254">
        <f t="shared" si="79"/>
        <v>2</v>
      </c>
      <c r="Q83" s="255" t="str">
        <f t="shared" si="1"/>
        <v>Gastos_Gerais</v>
      </c>
      <c r="R83" s="238"/>
      <c r="S83" s="238"/>
      <c r="T83" s="238"/>
      <c r="U83" s="238"/>
    </row>
    <row r="84" spans="1:21" ht="38.25" x14ac:dyDescent="0.2">
      <c r="A84" s="256">
        <v>80</v>
      </c>
      <c r="B84" s="248">
        <v>45342</v>
      </c>
      <c r="C84" s="257">
        <v>45292</v>
      </c>
      <c r="D84" s="258" t="s">
        <v>76</v>
      </c>
      <c r="E84" s="258" t="s">
        <v>78</v>
      </c>
      <c r="F84" s="259">
        <v>-2141.09</v>
      </c>
      <c r="G84" s="258" t="s">
        <v>619</v>
      </c>
      <c r="H84" s="258" t="s">
        <v>45</v>
      </c>
      <c r="I84" s="260" t="s">
        <v>393</v>
      </c>
      <c r="J84" s="258" t="s">
        <v>368</v>
      </c>
      <c r="K84" s="258" t="s">
        <v>389</v>
      </c>
      <c r="L84" s="260" t="s">
        <v>401</v>
      </c>
      <c r="M84" s="258">
        <v>47672684</v>
      </c>
      <c r="N84" s="248">
        <v>45342</v>
      </c>
      <c r="O84" s="254">
        <f t="shared" ref="O84:P84" si="80">IF(B84=0,0,IF($O$1="",0,IF(YEAR(B84)=$P$1,MONTH(B84)-$O$1+1,(YEAR(B84)-$P$1)*12-$O$1+1+MONTH(B84))))</f>
        <v>2</v>
      </c>
      <c r="P84" s="254">
        <f t="shared" si="80"/>
        <v>1</v>
      </c>
      <c r="Q84" s="255" t="str">
        <f t="shared" si="1"/>
        <v>Gastos_com_Pessoal</v>
      </c>
      <c r="R84" s="238"/>
      <c r="S84" s="238"/>
      <c r="T84" s="238"/>
      <c r="U84" s="238"/>
    </row>
    <row r="85" spans="1:21" ht="38.25" x14ac:dyDescent="0.2">
      <c r="A85" s="247">
        <v>81</v>
      </c>
      <c r="B85" s="248">
        <v>45342</v>
      </c>
      <c r="C85" s="257">
        <v>45292</v>
      </c>
      <c r="D85" s="258" t="s">
        <v>76</v>
      </c>
      <c r="E85" s="258" t="s">
        <v>78</v>
      </c>
      <c r="F85" s="259">
        <v>-90.4</v>
      </c>
      <c r="G85" s="258" t="s">
        <v>623</v>
      </c>
      <c r="H85" s="258" t="s">
        <v>45</v>
      </c>
      <c r="I85" s="260" t="s">
        <v>393</v>
      </c>
      <c r="J85" s="258" t="s">
        <v>368</v>
      </c>
      <c r="K85" s="258" t="s">
        <v>389</v>
      </c>
      <c r="L85" s="260" t="s">
        <v>401</v>
      </c>
      <c r="M85" s="258">
        <v>47558283</v>
      </c>
      <c r="N85" s="248">
        <v>45342</v>
      </c>
      <c r="O85" s="254">
        <f t="shared" ref="O85:P85" si="81">IF(B85=0,0,IF($O$1="",0,IF(YEAR(B85)=$P$1,MONTH(B85)-$O$1+1,(YEAR(B85)-$P$1)*12-$O$1+1+MONTH(B85))))</f>
        <v>2</v>
      </c>
      <c r="P85" s="254">
        <f t="shared" si="81"/>
        <v>1</v>
      </c>
      <c r="Q85" s="255" t="str">
        <f t="shared" si="1"/>
        <v>Gastos_com_Pessoal</v>
      </c>
      <c r="R85" s="238"/>
      <c r="S85" s="238"/>
      <c r="T85" s="238"/>
      <c r="U85" s="238"/>
    </row>
    <row r="86" spans="1:21" ht="38.25" x14ac:dyDescent="0.2">
      <c r="A86" s="256">
        <v>82</v>
      </c>
      <c r="B86" s="248">
        <v>45342</v>
      </c>
      <c r="C86" s="257">
        <v>45292</v>
      </c>
      <c r="D86" s="258" t="s">
        <v>76</v>
      </c>
      <c r="E86" s="258" t="s">
        <v>78</v>
      </c>
      <c r="F86" s="259">
        <v>6891.72</v>
      </c>
      <c r="G86" s="258" t="s">
        <v>624</v>
      </c>
      <c r="H86" s="258" t="s">
        <v>45</v>
      </c>
      <c r="I86" s="260" t="s">
        <v>421</v>
      </c>
      <c r="J86" s="258" t="s">
        <v>368</v>
      </c>
      <c r="K86" s="258" t="s">
        <v>422</v>
      </c>
      <c r="L86" s="260" t="s">
        <v>401</v>
      </c>
      <c r="M86" s="258">
        <v>41391</v>
      </c>
      <c r="N86" s="248">
        <v>45342</v>
      </c>
      <c r="O86" s="254">
        <f t="shared" ref="O86:P86" si="82">IF(B86=0,0,IF($O$1="",0,IF(YEAR(B86)=$P$1,MONTH(B86)-$O$1+1,(YEAR(B86)-$P$1)*12-$O$1+1+MONTH(B86))))</f>
        <v>2</v>
      </c>
      <c r="P86" s="254">
        <f t="shared" si="82"/>
        <v>1</v>
      </c>
      <c r="Q86" s="255" t="str">
        <f t="shared" si="1"/>
        <v>Gastos_com_Pessoal</v>
      </c>
      <c r="R86" s="238"/>
      <c r="S86" s="238"/>
      <c r="T86" s="238"/>
      <c r="U86" s="238"/>
    </row>
    <row r="87" spans="1:21" ht="38.25" x14ac:dyDescent="0.2">
      <c r="A87" s="256">
        <v>83</v>
      </c>
      <c r="B87" s="248">
        <v>45342</v>
      </c>
      <c r="C87" s="257">
        <v>45292</v>
      </c>
      <c r="D87" s="258" t="s">
        <v>76</v>
      </c>
      <c r="E87" s="258" t="s">
        <v>120</v>
      </c>
      <c r="F87" s="259">
        <v>-576.58000000000004</v>
      </c>
      <c r="G87" s="258" t="s">
        <v>622</v>
      </c>
      <c r="H87" s="258" t="s">
        <v>45</v>
      </c>
      <c r="I87" s="260" t="s">
        <v>393</v>
      </c>
      <c r="J87" s="258" t="s">
        <v>368</v>
      </c>
      <c r="K87" s="258" t="s">
        <v>389</v>
      </c>
      <c r="L87" s="260" t="s">
        <v>401</v>
      </c>
      <c r="M87" s="258">
        <v>47672684</v>
      </c>
      <c r="N87" s="248">
        <v>45342</v>
      </c>
      <c r="O87" s="254">
        <f t="shared" ref="O87:P87" si="83">IF(B87=0,0,IF($O$1="",0,IF(YEAR(B87)=$P$1,MONTH(B87)-$O$1+1,(YEAR(B87)-$P$1)*12-$O$1+1+MONTH(B87))))</f>
        <v>2</v>
      </c>
      <c r="P87" s="254">
        <f t="shared" si="83"/>
        <v>1</v>
      </c>
      <c r="Q87" s="255" t="str">
        <f t="shared" si="1"/>
        <v>Gastos_com_Pessoal</v>
      </c>
      <c r="R87" s="238"/>
      <c r="S87" s="238"/>
      <c r="T87" s="238"/>
      <c r="U87" s="238"/>
    </row>
    <row r="88" spans="1:21" ht="38.25" x14ac:dyDescent="0.2">
      <c r="A88" s="256">
        <v>84</v>
      </c>
      <c r="B88" s="248">
        <v>45342</v>
      </c>
      <c r="C88" s="257">
        <v>45292</v>
      </c>
      <c r="D88" s="258" t="s">
        <v>76</v>
      </c>
      <c r="E88" s="258" t="s">
        <v>120</v>
      </c>
      <c r="F88" s="259">
        <v>1425.56</v>
      </c>
      <c r="G88" s="258" t="s">
        <v>625</v>
      </c>
      <c r="H88" s="258" t="s">
        <v>45</v>
      </c>
      <c r="I88" s="260" t="s">
        <v>393</v>
      </c>
      <c r="J88" s="258" t="s">
        <v>368</v>
      </c>
      <c r="K88" s="258" t="s">
        <v>389</v>
      </c>
      <c r="L88" s="260" t="s">
        <v>401</v>
      </c>
      <c r="M88" s="258">
        <v>47558283</v>
      </c>
      <c r="N88" s="248">
        <v>45342</v>
      </c>
      <c r="O88" s="254">
        <f t="shared" ref="O88:P88" si="84">IF(B88=0,0,IF($O$1="",0,IF(YEAR(B88)=$P$1,MONTH(B88)-$O$1+1,(YEAR(B88)-$P$1)*12-$O$1+1+MONTH(B88))))</f>
        <v>2</v>
      </c>
      <c r="P88" s="254">
        <f t="shared" si="84"/>
        <v>1</v>
      </c>
      <c r="Q88" s="255" t="str">
        <f t="shared" si="1"/>
        <v>Gastos_com_Pessoal</v>
      </c>
      <c r="R88" s="238"/>
      <c r="S88" s="238"/>
      <c r="T88" s="238"/>
      <c r="U88" s="238"/>
    </row>
    <row r="89" spans="1:21" ht="38.25" x14ac:dyDescent="0.2">
      <c r="A89" s="247">
        <v>85</v>
      </c>
      <c r="B89" s="248">
        <v>45342</v>
      </c>
      <c r="C89" s="257">
        <v>45292</v>
      </c>
      <c r="D89" s="258" t="s">
        <v>76</v>
      </c>
      <c r="E89" s="258" t="s">
        <v>118</v>
      </c>
      <c r="F89" s="259">
        <v>-20630.62</v>
      </c>
      <c r="G89" s="258" t="s">
        <v>418</v>
      </c>
      <c r="H89" s="258" t="s">
        <v>45</v>
      </c>
      <c r="I89" s="260" t="s">
        <v>393</v>
      </c>
      <c r="J89" s="258" t="s">
        <v>368</v>
      </c>
      <c r="K89" s="258" t="s">
        <v>389</v>
      </c>
      <c r="L89" s="260" t="s">
        <v>401</v>
      </c>
      <c r="M89" s="258">
        <v>47672684</v>
      </c>
      <c r="N89" s="248">
        <v>45342</v>
      </c>
      <c r="O89" s="254">
        <f t="shared" ref="O89:P89" si="85">IF(B89=0,0,IF($O$1="",0,IF(YEAR(B89)=$P$1,MONTH(B89)-$O$1+1,(YEAR(B89)-$P$1)*12-$O$1+1+MONTH(B89))))</f>
        <v>2</v>
      </c>
      <c r="P89" s="254">
        <f t="shared" si="85"/>
        <v>1</v>
      </c>
      <c r="Q89" s="255" t="str">
        <f t="shared" si="1"/>
        <v>Gastos_com_Pessoal</v>
      </c>
      <c r="R89" s="238"/>
      <c r="S89" s="238"/>
      <c r="T89" s="238"/>
      <c r="U89" s="238"/>
    </row>
    <row r="90" spans="1:21" ht="38.25" x14ac:dyDescent="0.2">
      <c r="A90" s="256">
        <v>86</v>
      </c>
      <c r="B90" s="248">
        <v>45342</v>
      </c>
      <c r="C90" s="257">
        <v>45292</v>
      </c>
      <c r="D90" s="258" t="s">
        <v>76</v>
      </c>
      <c r="E90" s="258" t="s">
        <v>118</v>
      </c>
      <c r="F90" s="259">
        <v>-1116</v>
      </c>
      <c r="G90" s="258" t="s">
        <v>419</v>
      </c>
      <c r="H90" s="258" t="s">
        <v>45</v>
      </c>
      <c r="I90" s="260" t="s">
        <v>393</v>
      </c>
      <c r="J90" s="258" t="s">
        <v>368</v>
      </c>
      <c r="K90" s="258" t="s">
        <v>389</v>
      </c>
      <c r="L90" s="260" t="s">
        <v>401</v>
      </c>
      <c r="M90" s="258">
        <v>47558283</v>
      </c>
      <c r="N90" s="248">
        <v>45342</v>
      </c>
      <c r="O90" s="254">
        <f t="shared" ref="O90:P90" si="86">IF(B90=0,0,IF($O$1="",0,IF(YEAR(B90)=$P$1,MONTH(B90)-$O$1+1,(YEAR(B90)-$P$1)*12-$O$1+1+MONTH(B90))))</f>
        <v>2</v>
      </c>
      <c r="P90" s="254">
        <f t="shared" si="86"/>
        <v>1</v>
      </c>
      <c r="Q90" s="255" t="str">
        <f t="shared" si="1"/>
        <v>Gastos_com_Pessoal</v>
      </c>
      <c r="R90" s="238"/>
      <c r="S90" s="238"/>
      <c r="T90" s="238"/>
      <c r="U90" s="238"/>
    </row>
    <row r="91" spans="1:21" ht="38.25" x14ac:dyDescent="0.2">
      <c r="A91" s="256">
        <v>87</v>
      </c>
      <c r="B91" s="248">
        <v>45342</v>
      </c>
      <c r="C91" s="257">
        <v>45292</v>
      </c>
      <c r="D91" s="258" t="s">
        <v>76</v>
      </c>
      <c r="E91" s="258" t="s">
        <v>118</v>
      </c>
      <c r="F91" s="259">
        <v>52600.14</v>
      </c>
      <c r="G91" s="258" t="s">
        <v>420</v>
      </c>
      <c r="H91" s="258" t="s">
        <v>45</v>
      </c>
      <c r="I91" s="260" t="s">
        <v>421</v>
      </c>
      <c r="J91" s="258" t="s">
        <v>368</v>
      </c>
      <c r="K91" s="258" t="s">
        <v>422</v>
      </c>
      <c r="L91" s="260" t="s">
        <v>401</v>
      </c>
      <c r="M91" s="258">
        <v>41391</v>
      </c>
      <c r="N91" s="248">
        <v>45342</v>
      </c>
      <c r="O91" s="254">
        <f t="shared" ref="O91:P91" si="87">IF(B91=0,0,IF($O$1="",0,IF(YEAR(B91)=$P$1,MONTH(B91)-$O$1+1,(YEAR(B91)-$P$1)*12-$O$1+1+MONTH(B91))))</f>
        <v>2</v>
      </c>
      <c r="P91" s="254">
        <f t="shared" si="87"/>
        <v>1</v>
      </c>
      <c r="Q91" s="255" t="str">
        <f t="shared" si="1"/>
        <v>Gastos_com_Pessoal</v>
      </c>
      <c r="R91" s="238"/>
      <c r="S91" s="238"/>
      <c r="T91" s="238"/>
      <c r="U91" s="238"/>
    </row>
    <row r="92" spans="1:21" ht="25.5" x14ac:dyDescent="0.2">
      <c r="A92" s="256">
        <v>88</v>
      </c>
      <c r="B92" s="248">
        <v>45349</v>
      </c>
      <c r="C92" s="257">
        <v>45323</v>
      </c>
      <c r="D92" s="258" t="s">
        <v>87</v>
      </c>
      <c r="E92" s="258" t="s">
        <v>245</v>
      </c>
      <c r="F92" s="259">
        <v>960</v>
      </c>
      <c r="G92" s="258" t="s">
        <v>503</v>
      </c>
      <c r="H92" s="258" t="s">
        <v>46</v>
      </c>
      <c r="I92" s="260" t="s">
        <v>504</v>
      </c>
      <c r="J92" s="258" t="s">
        <v>505</v>
      </c>
      <c r="K92" s="258" t="s">
        <v>506</v>
      </c>
      <c r="L92" s="260" t="s">
        <v>507</v>
      </c>
      <c r="M92" s="258">
        <v>27123473359</v>
      </c>
      <c r="N92" s="248">
        <v>45349</v>
      </c>
      <c r="O92" s="254">
        <f t="shared" ref="O92:P92" si="88">IF(B92=0,0,IF($O$1="",0,IF(YEAR(B92)=$P$1,MONTH(B92)-$O$1+1,(YEAR(B92)-$P$1)*12-$O$1+1+MONTH(B92))))</f>
        <v>2</v>
      </c>
      <c r="P92" s="254">
        <f t="shared" si="88"/>
        <v>2</v>
      </c>
      <c r="Q92" s="255" t="str">
        <f t="shared" si="1"/>
        <v>Gastos_Gerais</v>
      </c>
      <c r="R92" s="238"/>
      <c r="S92" s="238"/>
      <c r="T92" s="238"/>
      <c r="U92" s="238"/>
    </row>
    <row r="93" spans="1:21" ht="24" x14ac:dyDescent="0.2">
      <c r="A93" s="247">
        <v>89</v>
      </c>
      <c r="B93" s="248">
        <v>45349</v>
      </c>
      <c r="C93" s="257">
        <v>45323</v>
      </c>
      <c r="D93" s="258" t="s">
        <v>65</v>
      </c>
      <c r="E93" s="258" t="s">
        <v>67</v>
      </c>
      <c r="F93" s="259">
        <v>2882664.52</v>
      </c>
      <c r="G93" s="258" t="s">
        <v>508</v>
      </c>
      <c r="H93" s="258" t="s">
        <v>45</v>
      </c>
      <c r="I93" s="260" t="s">
        <v>393</v>
      </c>
      <c r="J93" s="258" t="s">
        <v>368</v>
      </c>
      <c r="K93" s="258" t="s">
        <v>511</v>
      </c>
      <c r="L93" s="258" t="s">
        <v>509</v>
      </c>
      <c r="M93" s="260" t="s">
        <v>510</v>
      </c>
      <c r="N93" s="248">
        <v>45349</v>
      </c>
      <c r="O93" s="254">
        <f t="shared" ref="O93:P93" si="89">IF(B93=0,0,IF($O$1="",0,IF(YEAR(B93)=$P$1,MONTH(B93)-$O$1+1,(YEAR(B93)-$P$1)*12-$O$1+1+MONTH(B93))))</f>
        <v>2</v>
      </c>
      <c r="P93" s="254">
        <f t="shared" si="89"/>
        <v>2</v>
      </c>
      <c r="Q93" s="255" t="str">
        <f t="shared" si="1"/>
        <v>Receitas</v>
      </c>
      <c r="R93" s="238"/>
      <c r="S93" s="238"/>
      <c r="T93" s="238"/>
      <c r="U93" s="238"/>
    </row>
    <row r="94" spans="1:21" ht="38.25" x14ac:dyDescent="0.2">
      <c r="A94" s="256">
        <v>90</v>
      </c>
      <c r="B94" s="248">
        <v>45350</v>
      </c>
      <c r="C94" s="257">
        <v>45352</v>
      </c>
      <c r="D94" s="258" t="s">
        <v>76</v>
      </c>
      <c r="E94" s="258" t="s">
        <v>143</v>
      </c>
      <c r="F94" s="259">
        <v>1174.54</v>
      </c>
      <c r="G94" s="258" t="s">
        <v>512</v>
      </c>
      <c r="H94" s="258" t="s">
        <v>45</v>
      </c>
      <c r="I94" s="260" t="s">
        <v>359</v>
      </c>
      <c r="J94" s="258" t="s">
        <v>360</v>
      </c>
      <c r="K94" s="258" t="s">
        <v>361</v>
      </c>
      <c r="L94" s="260" t="s">
        <v>362</v>
      </c>
      <c r="M94" s="258" t="s">
        <v>514</v>
      </c>
      <c r="N94" s="248">
        <v>45350</v>
      </c>
      <c r="O94" s="254">
        <f t="shared" ref="O94:P94" si="90">IF(B94=0,0,IF($O$1="",0,IF(YEAR(B94)=$P$1,MONTH(B94)-$O$1+1,(YEAR(B94)-$P$1)*12-$O$1+1+MONTH(B94))))</f>
        <v>2</v>
      </c>
      <c r="P94" s="254">
        <f t="shared" si="90"/>
        <v>3</v>
      </c>
      <c r="Q94" s="255" t="str">
        <f t="shared" si="1"/>
        <v>Gastos_com_Pessoal</v>
      </c>
      <c r="R94" s="238"/>
      <c r="S94" s="238"/>
      <c r="T94" s="238"/>
      <c r="U94" s="238"/>
    </row>
    <row r="95" spans="1:21" ht="38.25" x14ac:dyDescent="0.2">
      <c r="A95" s="256">
        <v>91</v>
      </c>
      <c r="B95" s="248">
        <v>45350</v>
      </c>
      <c r="C95" s="257">
        <v>45352</v>
      </c>
      <c r="D95" s="258" t="s">
        <v>76</v>
      </c>
      <c r="E95" s="258" t="s">
        <v>143</v>
      </c>
      <c r="F95" s="259">
        <v>171.09</v>
      </c>
      <c r="G95" s="258" t="s">
        <v>512</v>
      </c>
      <c r="H95" s="258" t="s">
        <v>45</v>
      </c>
      <c r="I95" s="260" t="s">
        <v>363</v>
      </c>
      <c r="J95" s="258" t="s">
        <v>364</v>
      </c>
      <c r="K95" s="258" t="s">
        <v>361</v>
      </c>
      <c r="L95" s="260" t="s">
        <v>416</v>
      </c>
      <c r="M95" s="258" t="s">
        <v>515</v>
      </c>
      <c r="N95" s="248">
        <v>45350</v>
      </c>
      <c r="O95" s="254">
        <f t="shared" ref="O95:P95" si="91">IF(B95=0,0,IF($O$1="",0,IF(YEAR(B95)=$P$1,MONTH(B95)-$O$1+1,(YEAR(B95)-$P$1)*12-$O$1+1+MONTH(B95))))</f>
        <v>2</v>
      </c>
      <c r="P95" s="254">
        <f t="shared" si="91"/>
        <v>3</v>
      </c>
      <c r="Q95" s="255" t="str">
        <f t="shared" si="1"/>
        <v>Gastos_com_Pessoal</v>
      </c>
      <c r="R95" s="238"/>
      <c r="S95" s="238"/>
      <c r="T95" s="238"/>
      <c r="U95" s="238"/>
    </row>
    <row r="96" spans="1:21" ht="51" x14ac:dyDescent="0.2">
      <c r="A96" s="256">
        <v>92</v>
      </c>
      <c r="B96" s="248">
        <v>45350</v>
      </c>
      <c r="C96" s="257">
        <v>45323</v>
      </c>
      <c r="D96" s="258" t="s">
        <v>73</v>
      </c>
      <c r="E96" s="258" t="s">
        <v>73</v>
      </c>
      <c r="F96" s="259">
        <v>1593.8</v>
      </c>
      <c r="G96" s="258" t="s">
        <v>516</v>
      </c>
      <c r="H96" s="258" t="s">
        <v>45</v>
      </c>
      <c r="I96" s="260" t="s">
        <v>393</v>
      </c>
      <c r="J96" s="258" t="s">
        <v>368</v>
      </c>
      <c r="K96" s="258" t="s">
        <v>368</v>
      </c>
      <c r="L96" s="260" t="s">
        <v>429</v>
      </c>
      <c r="M96" s="258" t="s">
        <v>368</v>
      </c>
      <c r="N96" s="248">
        <v>45350</v>
      </c>
      <c r="O96" s="254">
        <f t="shared" ref="O96:P96" si="92">IF(B96=0,0,IF($O$1="",0,IF(YEAR(B96)=$P$1,MONTH(B96)-$O$1+1,(YEAR(B96)-$P$1)*12-$O$1+1+MONTH(B96))))</f>
        <v>2</v>
      </c>
      <c r="P96" s="254">
        <f t="shared" si="92"/>
        <v>2</v>
      </c>
      <c r="Q96" s="255" t="str">
        <f t="shared" si="1"/>
        <v>Rendimentos_de_Aplicações_Fin.</v>
      </c>
      <c r="R96" s="238"/>
      <c r="S96" s="238"/>
      <c r="T96" s="238"/>
      <c r="U96" s="238"/>
    </row>
    <row r="97" spans="1:21" ht="25.5" x14ac:dyDescent="0.2">
      <c r="A97" s="247">
        <v>93</v>
      </c>
      <c r="B97" s="248">
        <v>45352</v>
      </c>
      <c r="C97" s="257">
        <v>45352</v>
      </c>
      <c r="D97" s="258" t="s">
        <v>87</v>
      </c>
      <c r="E97" s="258" t="s">
        <v>275</v>
      </c>
      <c r="F97" s="259">
        <v>719742.22</v>
      </c>
      <c r="G97" s="258" t="s">
        <v>520</v>
      </c>
      <c r="H97" s="258" t="s">
        <v>50</v>
      </c>
      <c r="I97" s="260" t="s">
        <v>521</v>
      </c>
      <c r="J97" s="258" t="s">
        <v>522</v>
      </c>
      <c r="K97" s="258" t="s">
        <v>361</v>
      </c>
      <c r="L97" s="260" t="s">
        <v>362</v>
      </c>
      <c r="M97" s="258" t="s">
        <v>523</v>
      </c>
      <c r="N97" s="248">
        <v>45352</v>
      </c>
      <c r="O97" s="254">
        <f t="shared" ref="O97:P97" si="93">IF(B97=0,0,IF($O$1="",0,IF(YEAR(B97)=$P$1,MONTH(B97)-$O$1+1,(YEAR(B97)-$P$1)*12-$O$1+1+MONTH(B97))))</f>
        <v>3</v>
      </c>
      <c r="P97" s="254">
        <f t="shared" si="93"/>
        <v>3</v>
      </c>
      <c r="Q97" s="255" t="str">
        <f t="shared" si="1"/>
        <v>Gastos_Gerais</v>
      </c>
      <c r="R97" s="238"/>
      <c r="S97" s="238"/>
      <c r="T97" s="238"/>
      <c r="U97" s="238"/>
    </row>
    <row r="98" spans="1:21" ht="38.25" x14ac:dyDescent="0.2">
      <c r="A98" s="256">
        <v>94</v>
      </c>
      <c r="B98" s="248">
        <v>45352</v>
      </c>
      <c r="C98" s="257">
        <v>45323</v>
      </c>
      <c r="D98" s="258" t="s">
        <v>76</v>
      </c>
      <c r="E98" s="258" t="s">
        <v>78</v>
      </c>
      <c r="F98" s="259">
        <v>2752.13</v>
      </c>
      <c r="G98" s="258" t="s">
        <v>533</v>
      </c>
      <c r="H98" s="258" t="s">
        <v>45</v>
      </c>
      <c r="I98" s="260" t="s">
        <v>367</v>
      </c>
      <c r="J98" s="258" t="s">
        <v>368</v>
      </c>
      <c r="K98" s="258" t="s">
        <v>369</v>
      </c>
      <c r="L98" s="260" t="s">
        <v>370</v>
      </c>
      <c r="M98" s="258" t="s">
        <v>368</v>
      </c>
      <c r="N98" s="248">
        <v>45352</v>
      </c>
      <c r="O98" s="254">
        <f t="shared" ref="O98:P98" si="94">IF(B98=0,0,IF($O$1="",0,IF(YEAR(B98)=$P$1,MONTH(B98)-$O$1+1,(YEAR(B98)-$P$1)*12-$O$1+1+MONTH(B98))))</f>
        <v>3</v>
      </c>
      <c r="P98" s="254">
        <f t="shared" si="94"/>
        <v>2</v>
      </c>
      <c r="Q98" s="255" t="str">
        <f t="shared" si="1"/>
        <v>Gastos_com_Pessoal</v>
      </c>
      <c r="R98" s="238"/>
      <c r="S98" s="238"/>
      <c r="T98" s="238"/>
      <c r="U98" s="238"/>
    </row>
    <row r="99" spans="1:21" ht="38.25" x14ac:dyDescent="0.2">
      <c r="A99" s="256">
        <v>95</v>
      </c>
      <c r="B99" s="248">
        <v>45352</v>
      </c>
      <c r="C99" s="257">
        <v>45323</v>
      </c>
      <c r="D99" s="258" t="s">
        <v>76</v>
      </c>
      <c r="E99" s="258" t="s">
        <v>78</v>
      </c>
      <c r="F99" s="259">
        <v>3276.79</v>
      </c>
      <c r="G99" s="258" t="s">
        <v>533</v>
      </c>
      <c r="H99" s="258" t="s">
        <v>45</v>
      </c>
      <c r="I99" s="260" t="s">
        <v>524</v>
      </c>
      <c r="J99" s="258" t="s">
        <v>368</v>
      </c>
      <c r="K99" s="258" t="s">
        <v>369</v>
      </c>
      <c r="L99" s="260" t="s">
        <v>370</v>
      </c>
      <c r="M99" s="258" t="s">
        <v>368</v>
      </c>
      <c r="N99" s="248">
        <v>45352</v>
      </c>
      <c r="O99" s="254">
        <f t="shared" ref="O99:P99" si="95">IF(B99=0,0,IF($O$1="",0,IF(YEAR(B99)=$P$1,MONTH(B99)-$O$1+1,(YEAR(B99)-$P$1)*12-$O$1+1+MONTH(B99))))</f>
        <v>3</v>
      </c>
      <c r="P99" s="254">
        <f t="shared" si="95"/>
        <v>2</v>
      </c>
      <c r="Q99" s="255" t="str">
        <f t="shared" si="1"/>
        <v>Gastos_com_Pessoal</v>
      </c>
      <c r="R99" s="238"/>
      <c r="S99" s="238"/>
      <c r="T99" s="238"/>
      <c r="U99" s="238"/>
    </row>
    <row r="100" spans="1:21" ht="38.25" x14ac:dyDescent="0.2">
      <c r="A100" s="256">
        <v>96</v>
      </c>
      <c r="B100" s="248">
        <v>45352</v>
      </c>
      <c r="C100" s="257">
        <v>45323</v>
      </c>
      <c r="D100" s="258" t="s">
        <v>76</v>
      </c>
      <c r="E100" s="258" t="s">
        <v>78</v>
      </c>
      <c r="F100" s="259">
        <v>5329.51</v>
      </c>
      <c r="G100" s="258" t="s">
        <v>533</v>
      </c>
      <c r="H100" s="258" t="s">
        <v>45</v>
      </c>
      <c r="I100" s="260" t="s">
        <v>525</v>
      </c>
      <c r="J100" s="258" t="s">
        <v>368</v>
      </c>
      <c r="K100" s="258" t="s">
        <v>369</v>
      </c>
      <c r="L100" s="260" t="s">
        <v>370</v>
      </c>
      <c r="M100" s="258" t="s">
        <v>368</v>
      </c>
      <c r="N100" s="248">
        <v>45352</v>
      </c>
      <c r="O100" s="254">
        <f t="shared" ref="O100:P100" si="96">IF(B100=0,0,IF($O$1="",0,IF(YEAR(B100)=$P$1,MONTH(B100)-$O$1+1,(YEAR(B100)-$P$1)*12-$O$1+1+MONTH(B100))))</f>
        <v>3</v>
      </c>
      <c r="P100" s="254">
        <f t="shared" si="96"/>
        <v>2</v>
      </c>
      <c r="Q100" s="255" t="str">
        <f t="shared" si="1"/>
        <v>Gastos_com_Pessoal</v>
      </c>
      <c r="R100" s="238"/>
      <c r="S100" s="238"/>
      <c r="T100" s="238"/>
      <c r="U100" s="238"/>
    </row>
    <row r="101" spans="1:21" ht="38.25" x14ac:dyDescent="0.2">
      <c r="A101" s="247">
        <v>97</v>
      </c>
      <c r="B101" s="248">
        <v>45352</v>
      </c>
      <c r="C101" s="257">
        <v>45323</v>
      </c>
      <c r="D101" s="258" t="s">
        <v>76</v>
      </c>
      <c r="E101" s="258" t="s">
        <v>78</v>
      </c>
      <c r="F101" s="259">
        <v>2752.13</v>
      </c>
      <c r="G101" s="258" t="s">
        <v>533</v>
      </c>
      <c r="H101" s="258" t="s">
        <v>45</v>
      </c>
      <c r="I101" s="260" t="s">
        <v>526</v>
      </c>
      <c r="J101" s="258" t="s">
        <v>368</v>
      </c>
      <c r="K101" s="258" t="s">
        <v>369</v>
      </c>
      <c r="L101" s="260" t="s">
        <v>370</v>
      </c>
      <c r="M101" s="258" t="s">
        <v>368</v>
      </c>
      <c r="N101" s="248">
        <v>45352</v>
      </c>
      <c r="O101" s="254">
        <f t="shared" ref="O101:P101" si="97">IF(B101=0,0,IF($O$1="",0,IF(YEAR(B101)=$P$1,MONTH(B101)-$O$1+1,(YEAR(B101)-$P$1)*12-$O$1+1+MONTH(B101))))</f>
        <v>3</v>
      </c>
      <c r="P101" s="254">
        <f t="shared" si="97"/>
        <v>2</v>
      </c>
      <c r="Q101" s="255" t="str">
        <f t="shared" si="1"/>
        <v>Gastos_com_Pessoal</v>
      </c>
      <c r="R101" s="238"/>
      <c r="S101" s="238"/>
      <c r="T101" s="238"/>
      <c r="U101" s="238"/>
    </row>
    <row r="102" spans="1:21" ht="38.25" x14ac:dyDescent="0.2">
      <c r="A102" s="256">
        <v>98</v>
      </c>
      <c r="B102" s="248">
        <v>45352</v>
      </c>
      <c r="C102" s="257">
        <v>45323</v>
      </c>
      <c r="D102" s="258" t="s">
        <v>76</v>
      </c>
      <c r="E102" s="258" t="s">
        <v>78</v>
      </c>
      <c r="F102" s="259">
        <v>2570.33</v>
      </c>
      <c r="G102" s="258" t="s">
        <v>533</v>
      </c>
      <c r="H102" s="258" t="s">
        <v>45</v>
      </c>
      <c r="I102" s="260" t="s">
        <v>527</v>
      </c>
      <c r="J102" s="258" t="s">
        <v>368</v>
      </c>
      <c r="K102" s="258" t="s">
        <v>369</v>
      </c>
      <c r="L102" s="260" t="s">
        <v>370</v>
      </c>
      <c r="M102" s="258" t="s">
        <v>368</v>
      </c>
      <c r="N102" s="248">
        <v>45352</v>
      </c>
      <c r="O102" s="254">
        <f t="shared" ref="O102:P102" si="98">IF(B102=0,0,IF($O$1="",0,IF(YEAR(B102)=$P$1,MONTH(B102)-$O$1+1,(YEAR(B102)-$P$1)*12-$O$1+1+MONTH(B102))))</f>
        <v>3</v>
      </c>
      <c r="P102" s="254">
        <f t="shared" si="98"/>
        <v>2</v>
      </c>
      <c r="Q102" s="255" t="str">
        <f t="shared" si="1"/>
        <v>Gastos_com_Pessoal</v>
      </c>
      <c r="R102" s="238"/>
      <c r="S102" s="238"/>
      <c r="T102" s="238"/>
      <c r="U102" s="238"/>
    </row>
    <row r="103" spans="1:21" ht="38.25" x14ac:dyDescent="0.2">
      <c r="A103" s="256">
        <v>99</v>
      </c>
      <c r="B103" s="248">
        <v>45352</v>
      </c>
      <c r="C103" s="257">
        <v>45323</v>
      </c>
      <c r="D103" s="258" t="s">
        <v>76</v>
      </c>
      <c r="E103" s="258" t="s">
        <v>78</v>
      </c>
      <c r="F103" s="259">
        <v>2250.6799999999998</v>
      </c>
      <c r="G103" s="258" t="s">
        <v>533</v>
      </c>
      <c r="H103" s="258" t="s">
        <v>45</v>
      </c>
      <c r="I103" s="260" t="s">
        <v>432</v>
      </c>
      <c r="J103" s="258" t="s">
        <v>368</v>
      </c>
      <c r="K103" s="258" t="s">
        <v>369</v>
      </c>
      <c r="L103" s="260" t="s">
        <v>370</v>
      </c>
      <c r="M103" s="258" t="s">
        <v>368</v>
      </c>
      <c r="N103" s="248">
        <v>45352</v>
      </c>
      <c r="O103" s="254">
        <f t="shared" ref="O103:P103" si="99">IF(B103=0,0,IF($O$1="",0,IF(YEAR(B103)=$P$1,MONTH(B103)-$O$1+1,(YEAR(B103)-$P$1)*12-$O$1+1+MONTH(B103))))</f>
        <v>3</v>
      </c>
      <c r="P103" s="254">
        <f t="shared" si="99"/>
        <v>2</v>
      </c>
      <c r="Q103" s="255" t="str">
        <f t="shared" si="1"/>
        <v>Gastos_com_Pessoal</v>
      </c>
      <c r="R103" s="238"/>
      <c r="S103" s="238"/>
      <c r="T103" s="238"/>
      <c r="U103" s="238"/>
    </row>
    <row r="104" spans="1:21" ht="38.25" x14ac:dyDescent="0.2">
      <c r="A104" s="256">
        <v>100</v>
      </c>
      <c r="B104" s="248">
        <v>45352</v>
      </c>
      <c r="C104" s="257">
        <v>45323</v>
      </c>
      <c r="D104" s="258" t="s">
        <v>76</v>
      </c>
      <c r="E104" s="258" t="s">
        <v>78</v>
      </c>
      <c r="F104" s="259">
        <v>1551.18</v>
      </c>
      <c r="G104" s="258" t="s">
        <v>533</v>
      </c>
      <c r="H104" s="258" t="s">
        <v>45</v>
      </c>
      <c r="I104" s="260" t="s">
        <v>528</v>
      </c>
      <c r="J104" s="258" t="s">
        <v>368</v>
      </c>
      <c r="K104" s="258" t="s">
        <v>369</v>
      </c>
      <c r="L104" s="260" t="s">
        <v>370</v>
      </c>
      <c r="M104" s="258" t="s">
        <v>368</v>
      </c>
      <c r="N104" s="248">
        <v>45352</v>
      </c>
      <c r="O104" s="254">
        <f t="shared" ref="O104:P104" si="100">IF(B104=0,0,IF($O$1="",0,IF(YEAR(B104)=$P$1,MONTH(B104)-$O$1+1,(YEAR(B104)-$P$1)*12-$O$1+1+MONTH(B104))))</f>
        <v>3</v>
      </c>
      <c r="P104" s="254">
        <f t="shared" si="100"/>
        <v>2</v>
      </c>
      <c r="Q104" s="255" t="str">
        <f t="shared" si="1"/>
        <v>Gastos_com_Pessoal</v>
      </c>
      <c r="R104" s="238"/>
      <c r="S104" s="238"/>
      <c r="T104" s="238"/>
      <c r="U104" s="238"/>
    </row>
    <row r="105" spans="1:21" ht="38.25" x14ac:dyDescent="0.2">
      <c r="A105" s="247">
        <v>101</v>
      </c>
      <c r="B105" s="248">
        <v>45352</v>
      </c>
      <c r="C105" s="257">
        <v>45323</v>
      </c>
      <c r="D105" s="258" t="s">
        <v>76</v>
      </c>
      <c r="E105" s="258" t="s">
        <v>78</v>
      </c>
      <c r="F105" s="259">
        <v>3231.84</v>
      </c>
      <c r="G105" s="258" t="s">
        <v>533</v>
      </c>
      <c r="H105" s="258" t="s">
        <v>45</v>
      </c>
      <c r="I105" s="260" t="s">
        <v>431</v>
      </c>
      <c r="J105" s="258" t="s">
        <v>368</v>
      </c>
      <c r="K105" s="258" t="s">
        <v>369</v>
      </c>
      <c r="L105" s="260" t="s">
        <v>370</v>
      </c>
      <c r="M105" s="258" t="s">
        <v>368</v>
      </c>
      <c r="N105" s="248">
        <v>45352</v>
      </c>
      <c r="O105" s="254">
        <f t="shared" ref="O105:P105" si="101">IF(B105=0,0,IF($O$1="",0,IF(YEAR(B105)=$P$1,MONTH(B105)-$O$1+1,(YEAR(B105)-$P$1)*12-$O$1+1+MONTH(B105))))</f>
        <v>3</v>
      </c>
      <c r="P105" s="254">
        <f t="shared" si="101"/>
        <v>2</v>
      </c>
      <c r="Q105" s="255" t="str">
        <f t="shared" si="1"/>
        <v>Gastos_com_Pessoal</v>
      </c>
      <c r="R105" s="238"/>
      <c r="S105" s="238"/>
      <c r="T105" s="238"/>
      <c r="U105" s="238"/>
    </row>
    <row r="106" spans="1:21" ht="38.25" x14ac:dyDescent="0.2">
      <c r="A106" s="256">
        <v>102</v>
      </c>
      <c r="B106" s="248">
        <v>45352</v>
      </c>
      <c r="C106" s="257">
        <v>45323</v>
      </c>
      <c r="D106" s="258" t="s">
        <v>76</v>
      </c>
      <c r="E106" s="258" t="s">
        <v>78</v>
      </c>
      <c r="F106" s="259">
        <v>4320.97</v>
      </c>
      <c r="G106" s="258" t="s">
        <v>533</v>
      </c>
      <c r="H106" s="258" t="s">
        <v>45</v>
      </c>
      <c r="I106" s="260" t="s">
        <v>388</v>
      </c>
      <c r="J106" s="258" t="s">
        <v>368</v>
      </c>
      <c r="K106" s="258" t="s">
        <v>369</v>
      </c>
      <c r="L106" s="260" t="s">
        <v>370</v>
      </c>
      <c r="M106" s="258" t="s">
        <v>368</v>
      </c>
      <c r="N106" s="248">
        <v>45352</v>
      </c>
      <c r="O106" s="254">
        <f t="shared" ref="O106:P106" si="102">IF(B106=0,0,IF($O$1="",0,IF(YEAR(B106)=$P$1,MONTH(B106)-$O$1+1,(YEAR(B106)-$P$1)*12-$O$1+1+MONTH(B106))))</f>
        <v>3</v>
      </c>
      <c r="P106" s="254">
        <f t="shared" si="102"/>
        <v>2</v>
      </c>
      <c r="Q106" s="255" t="str">
        <f t="shared" si="1"/>
        <v>Gastos_com_Pessoal</v>
      </c>
      <c r="R106" s="238"/>
      <c r="S106" s="238"/>
      <c r="T106" s="238"/>
      <c r="U106" s="238"/>
    </row>
    <row r="107" spans="1:21" ht="38.25" x14ac:dyDescent="0.2">
      <c r="A107" s="256">
        <v>103</v>
      </c>
      <c r="B107" s="248">
        <v>45352</v>
      </c>
      <c r="C107" s="257">
        <v>45323</v>
      </c>
      <c r="D107" s="258" t="s">
        <v>76</v>
      </c>
      <c r="E107" s="258" t="s">
        <v>78</v>
      </c>
      <c r="F107" s="259">
        <v>5329.51</v>
      </c>
      <c r="G107" s="258" t="s">
        <v>533</v>
      </c>
      <c r="H107" s="258" t="s">
        <v>45</v>
      </c>
      <c r="I107" s="260" t="s">
        <v>529</v>
      </c>
      <c r="J107" s="258" t="s">
        <v>368</v>
      </c>
      <c r="K107" s="258" t="s">
        <v>369</v>
      </c>
      <c r="L107" s="260" t="s">
        <v>370</v>
      </c>
      <c r="M107" s="258" t="s">
        <v>368</v>
      </c>
      <c r="N107" s="248">
        <v>45352</v>
      </c>
      <c r="O107" s="254">
        <f t="shared" ref="O107:P107" si="103">IF(B107=0,0,IF($O$1="",0,IF(YEAR(B107)=$P$1,MONTH(B107)-$O$1+1,(YEAR(B107)-$P$1)*12-$O$1+1+MONTH(B107))))</f>
        <v>3</v>
      </c>
      <c r="P107" s="254">
        <f t="shared" si="103"/>
        <v>2</v>
      </c>
      <c r="Q107" s="255" t="str">
        <f t="shared" si="1"/>
        <v>Gastos_com_Pessoal</v>
      </c>
      <c r="R107" s="238"/>
      <c r="S107" s="238"/>
      <c r="T107" s="238"/>
      <c r="U107" s="238"/>
    </row>
    <row r="108" spans="1:21" ht="38.25" x14ac:dyDescent="0.2">
      <c r="A108" s="256">
        <v>104</v>
      </c>
      <c r="B108" s="248">
        <v>45352</v>
      </c>
      <c r="C108" s="257">
        <v>45323</v>
      </c>
      <c r="D108" s="258" t="s">
        <v>76</v>
      </c>
      <c r="E108" s="258" t="s">
        <v>78</v>
      </c>
      <c r="F108" s="259">
        <v>5381.64</v>
      </c>
      <c r="G108" s="258" t="s">
        <v>533</v>
      </c>
      <c r="H108" s="258" t="s">
        <v>45</v>
      </c>
      <c r="I108" s="260" t="s">
        <v>390</v>
      </c>
      <c r="J108" s="258" t="s">
        <v>368</v>
      </c>
      <c r="K108" s="258" t="s">
        <v>369</v>
      </c>
      <c r="L108" s="260" t="s">
        <v>370</v>
      </c>
      <c r="M108" s="258" t="s">
        <v>368</v>
      </c>
      <c r="N108" s="248">
        <v>45352</v>
      </c>
      <c r="O108" s="254">
        <f t="shared" ref="O108:P108" si="104">IF(B108=0,0,IF($O$1="",0,IF(YEAR(B108)=$P$1,MONTH(B108)-$O$1+1,(YEAR(B108)-$P$1)*12-$O$1+1+MONTH(B108))))</f>
        <v>3</v>
      </c>
      <c r="P108" s="254">
        <f t="shared" si="104"/>
        <v>2</v>
      </c>
      <c r="Q108" s="255" t="str">
        <f t="shared" si="1"/>
        <v>Gastos_com_Pessoal</v>
      </c>
      <c r="R108" s="238"/>
      <c r="S108" s="238"/>
      <c r="T108" s="238"/>
      <c r="U108" s="238"/>
    </row>
    <row r="109" spans="1:21" ht="38.25" x14ac:dyDescent="0.2">
      <c r="A109" s="247">
        <v>105</v>
      </c>
      <c r="B109" s="248">
        <v>45352</v>
      </c>
      <c r="C109" s="257">
        <v>45323</v>
      </c>
      <c r="D109" s="258" t="s">
        <v>76</v>
      </c>
      <c r="E109" s="258" t="s">
        <v>78</v>
      </c>
      <c r="F109" s="259">
        <v>3033.84</v>
      </c>
      <c r="G109" s="258" t="s">
        <v>533</v>
      </c>
      <c r="H109" s="258" t="s">
        <v>45</v>
      </c>
      <c r="I109" s="260" t="s">
        <v>530</v>
      </c>
      <c r="J109" s="258" t="s">
        <v>368</v>
      </c>
      <c r="K109" s="258" t="s">
        <v>369</v>
      </c>
      <c r="L109" s="260" t="s">
        <v>370</v>
      </c>
      <c r="M109" s="258" t="s">
        <v>368</v>
      </c>
      <c r="N109" s="248">
        <v>45352</v>
      </c>
      <c r="O109" s="254">
        <f t="shared" ref="O109:P109" si="105">IF(B109=0,0,IF($O$1="",0,IF(YEAR(B109)=$P$1,MONTH(B109)-$O$1+1,(YEAR(B109)-$P$1)*12-$O$1+1+MONTH(B109))))</f>
        <v>3</v>
      </c>
      <c r="P109" s="254">
        <f t="shared" si="105"/>
        <v>2</v>
      </c>
      <c r="Q109" s="255" t="str">
        <f t="shared" si="1"/>
        <v>Gastos_com_Pessoal</v>
      </c>
      <c r="R109" s="238"/>
      <c r="S109" s="238"/>
      <c r="T109" s="238"/>
      <c r="U109" s="238"/>
    </row>
    <row r="110" spans="1:21" ht="38.25" x14ac:dyDescent="0.2">
      <c r="A110" s="256">
        <v>106</v>
      </c>
      <c r="B110" s="248">
        <v>45352</v>
      </c>
      <c r="C110" s="257">
        <v>45323</v>
      </c>
      <c r="D110" s="258" t="s">
        <v>76</v>
      </c>
      <c r="E110" s="258" t="s">
        <v>78</v>
      </c>
      <c r="F110" s="259">
        <v>2250.6799999999998</v>
      </c>
      <c r="G110" s="258" t="s">
        <v>533</v>
      </c>
      <c r="H110" s="258" t="s">
        <v>45</v>
      </c>
      <c r="I110" s="260" t="s">
        <v>531</v>
      </c>
      <c r="J110" s="258" t="s">
        <v>368</v>
      </c>
      <c r="K110" s="258" t="s">
        <v>369</v>
      </c>
      <c r="L110" s="260" t="s">
        <v>370</v>
      </c>
      <c r="M110" s="258" t="s">
        <v>368</v>
      </c>
      <c r="N110" s="248">
        <v>45352</v>
      </c>
      <c r="O110" s="254">
        <f t="shared" ref="O110:P110" si="106">IF(B110=0,0,IF($O$1="",0,IF(YEAR(B110)=$P$1,MONTH(B110)-$O$1+1,(YEAR(B110)-$P$1)*12-$O$1+1+MONTH(B110))))</f>
        <v>3</v>
      </c>
      <c r="P110" s="254">
        <f t="shared" si="106"/>
        <v>2</v>
      </c>
      <c r="Q110" s="255" t="str">
        <f t="shared" si="1"/>
        <v>Gastos_com_Pessoal</v>
      </c>
      <c r="R110" s="238"/>
      <c r="S110" s="238"/>
      <c r="T110" s="238"/>
      <c r="U110" s="238"/>
    </row>
    <row r="111" spans="1:21" ht="38.25" x14ac:dyDescent="0.2">
      <c r="A111" s="256">
        <v>107</v>
      </c>
      <c r="B111" s="248">
        <v>45352</v>
      </c>
      <c r="C111" s="257">
        <v>45323</v>
      </c>
      <c r="D111" s="258" t="s">
        <v>76</v>
      </c>
      <c r="E111" s="258" t="s">
        <v>78</v>
      </c>
      <c r="F111" s="259">
        <v>4273.03</v>
      </c>
      <c r="G111" s="258" t="s">
        <v>533</v>
      </c>
      <c r="H111" s="258" t="s">
        <v>45</v>
      </c>
      <c r="I111" s="260" t="s">
        <v>378</v>
      </c>
      <c r="J111" s="258" t="s">
        <v>368</v>
      </c>
      <c r="K111" s="258" t="s">
        <v>369</v>
      </c>
      <c r="L111" s="260" t="s">
        <v>370</v>
      </c>
      <c r="M111" s="258" t="s">
        <v>368</v>
      </c>
      <c r="N111" s="248">
        <v>45352</v>
      </c>
      <c r="O111" s="254">
        <f t="shared" ref="O111:P111" si="107">IF(B111=0,0,IF($O$1="",0,IF(YEAR(B111)=$P$1,MONTH(B111)-$O$1+1,(YEAR(B111)-$P$1)*12-$O$1+1+MONTH(B111))))</f>
        <v>3</v>
      </c>
      <c r="P111" s="254">
        <f t="shared" si="107"/>
        <v>2</v>
      </c>
      <c r="Q111" s="255" t="str">
        <f t="shared" si="1"/>
        <v>Gastos_com_Pessoal</v>
      </c>
      <c r="R111" s="238"/>
      <c r="S111" s="238"/>
      <c r="T111" s="238"/>
      <c r="U111" s="238"/>
    </row>
    <row r="112" spans="1:21" ht="38.25" x14ac:dyDescent="0.2">
      <c r="A112" s="256">
        <v>108</v>
      </c>
      <c r="B112" s="248">
        <v>45352</v>
      </c>
      <c r="C112" s="257">
        <v>45323</v>
      </c>
      <c r="D112" s="258" t="s">
        <v>76</v>
      </c>
      <c r="E112" s="258" t="s">
        <v>78</v>
      </c>
      <c r="F112" s="259">
        <v>4441.0200000000004</v>
      </c>
      <c r="G112" s="258" t="s">
        <v>533</v>
      </c>
      <c r="H112" s="258" t="s">
        <v>45</v>
      </c>
      <c r="I112" s="260" t="s">
        <v>532</v>
      </c>
      <c r="J112" s="258" t="s">
        <v>368</v>
      </c>
      <c r="K112" s="258" t="s">
        <v>369</v>
      </c>
      <c r="L112" s="260" t="s">
        <v>370</v>
      </c>
      <c r="M112" s="258" t="s">
        <v>368</v>
      </c>
      <c r="N112" s="248">
        <v>45352</v>
      </c>
      <c r="O112" s="254">
        <f t="shared" ref="O112:P112" si="108">IF(B112=0,0,IF($O$1="",0,IF(YEAR(B112)=$P$1,MONTH(B112)-$O$1+1,(YEAR(B112)-$P$1)*12-$O$1+1+MONTH(B112))))</f>
        <v>3</v>
      </c>
      <c r="P112" s="254">
        <f t="shared" si="108"/>
        <v>2</v>
      </c>
      <c r="Q112" s="255" t="str">
        <f t="shared" si="1"/>
        <v>Gastos_com_Pessoal</v>
      </c>
      <c r="R112" s="238"/>
      <c r="S112" s="238"/>
      <c r="T112" s="238"/>
      <c r="U112" s="238"/>
    </row>
    <row r="113" spans="1:21" ht="38.25" x14ac:dyDescent="0.2">
      <c r="A113" s="247">
        <v>109</v>
      </c>
      <c r="B113" s="248">
        <v>45352</v>
      </c>
      <c r="C113" s="257">
        <v>45323</v>
      </c>
      <c r="D113" s="258" t="s">
        <v>76</v>
      </c>
      <c r="E113" s="258" t="s">
        <v>78</v>
      </c>
      <c r="F113" s="259">
        <v>3231.84</v>
      </c>
      <c r="G113" s="258" t="s">
        <v>533</v>
      </c>
      <c r="H113" s="258" t="s">
        <v>45</v>
      </c>
      <c r="I113" s="260" t="s">
        <v>434</v>
      </c>
      <c r="J113" s="258" t="s">
        <v>368</v>
      </c>
      <c r="K113" s="258" t="s">
        <v>369</v>
      </c>
      <c r="L113" s="260" t="s">
        <v>370</v>
      </c>
      <c r="M113" s="258" t="s">
        <v>368</v>
      </c>
      <c r="N113" s="248">
        <v>45352</v>
      </c>
      <c r="O113" s="254">
        <f t="shared" ref="O113:P113" si="109">IF(B113=0,0,IF($O$1="",0,IF(YEAR(B113)=$P$1,MONTH(B113)-$O$1+1,(YEAR(B113)-$P$1)*12-$O$1+1+MONTH(B113))))</f>
        <v>3</v>
      </c>
      <c r="P113" s="254">
        <f t="shared" si="109"/>
        <v>2</v>
      </c>
      <c r="Q113" s="255" t="str">
        <f t="shared" si="1"/>
        <v>Gastos_com_Pessoal</v>
      </c>
      <c r="R113" s="238"/>
      <c r="S113" s="238"/>
      <c r="T113" s="238"/>
      <c r="U113" s="238"/>
    </row>
    <row r="114" spans="1:21" ht="38.25" x14ac:dyDescent="0.2">
      <c r="A114" s="256">
        <v>110</v>
      </c>
      <c r="B114" s="248">
        <v>45352</v>
      </c>
      <c r="C114" s="257">
        <v>45323</v>
      </c>
      <c r="D114" s="258" t="s">
        <v>76</v>
      </c>
      <c r="E114" s="258" t="s">
        <v>78</v>
      </c>
      <c r="F114" s="259">
        <v>3231.84</v>
      </c>
      <c r="G114" s="258" t="s">
        <v>533</v>
      </c>
      <c r="H114" s="258" t="s">
        <v>45</v>
      </c>
      <c r="I114" s="260" t="s">
        <v>382</v>
      </c>
      <c r="J114" s="258" t="s">
        <v>368</v>
      </c>
      <c r="K114" s="258" t="s">
        <v>369</v>
      </c>
      <c r="L114" s="260" t="s">
        <v>370</v>
      </c>
      <c r="M114" s="258" t="s">
        <v>368</v>
      </c>
      <c r="N114" s="248">
        <v>45352</v>
      </c>
      <c r="O114" s="254">
        <f t="shared" ref="O114:P114" si="110">IF(B114=0,0,IF($O$1="",0,IF(YEAR(B114)=$P$1,MONTH(B114)-$O$1+1,(YEAR(B114)-$P$1)*12-$O$1+1+MONTH(B114))))</f>
        <v>3</v>
      </c>
      <c r="P114" s="254">
        <f t="shared" si="110"/>
        <v>2</v>
      </c>
      <c r="Q114" s="255" t="str">
        <f t="shared" si="1"/>
        <v>Gastos_com_Pessoal</v>
      </c>
      <c r="R114" s="238"/>
      <c r="S114" s="238"/>
      <c r="T114" s="238"/>
      <c r="U114" s="238"/>
    </row>
    <row r="115" spans="1:21" ht="38.25" x14ac:dyDescent="0.2">
      <c r="A115" s="256">
        <v>111</v>
      </c>
      <c r="B115" s="248">
        <v>45352</v>
      </c>
      <c r="C115" s="257">
        <v>45323</v>
      </c>
      <c r="D115" s="258" t="s">
        <v>76</v>
      </c>
      <c r="E115" s="258" t="s">
        <v>78</v>
      </c>
      <c r="F115" s="259">
        <v>1807.28</v>
      </c>
      <c r="G115" s="258" t="s">
        <v>533</v>
      </c>
      <c r="H115" s="258" t="s">
        <v>45</v>
      </c>
      <c r="I115" s="260" t="s">
        <v>534</v>
      </c>
      <c r="J115" s="258" t="s">
        <v>368</v>
      </c>
      <c r="K115" s="258" t="s">
        <v>369</v>
      </c>
      <c r="L115" s="260" t="s">
        <v>370</v>
      </c>
      <c r="M115" s="258" t="s">
        <v>368</v>
      </c>
      <c r="N115" s="248">
        <v>45352</v>
      </c>
      <c r="O115" s="254">
        <f t="shared" ref="O115:P115" si="111">IF(B115=0,0,IF($O$1="",0,IF(YEAR(B115)=$P$1,MONTH(B115)-$O$1+1,(YEAR(B115)-$P$1)*12-$O$1+1+MONTH(B115))))</f>
        <v>3</v>
      </c>
      <c r="P115" s="254">
        <f t="shared" si="111"/>
        <v>2</v>
      </c>
      <c r="Q115" s="255" t="str">
        <f t="shared" si="1"/>
        <v>Gastos_com_Pessoal</v>
      </c>
      <c r="R115" s="238"/>
      <c r="S115" s="238"/>
      <c r="T115" s="238"/>
      <c r="U115" s="238"/>
    </row>
    <row r="116" spans="1:21" ht="38.25" x14ac:dyDescent="0.2">
      <c r="A116" s="256">
        <v>112</v>
      </c>
      <c r="B116" s="248">
        <v>45352</v>
      </c>
      <c r="C116" s="257">
        <v>45323</v>
      </c>
      <c r="D116" s="258" t="s">
        <v>76</v>
      </c>
      <c r="E116" s="258" t="s">
        <v>78</v>
      </c>
      <c r="F116" s="259">
        <v>2103.6799999999998</v>
      </c>
      <c r="G116" s="258" t="s">
        <v>533</v>
      </c>
      <c r="H116" s="258" t="s">
        <v>45</v>
      </c>
      <c r="I116" s="260" t="s">
        <v>535</v>
      </c>
      <c r="J116" s="258" t="s">
        <v>368</v>
      </c>
      <c r="K116" s="258" t="s">
        <v>369</v>
      </c>
      <c r="L116" s="260" t="s">
        <v>370</v>
      </c>
      <c r="M116" s="258" t="s">
        <v>368</v>
      </c>
      <c r="N116" s="248">
        <v>45352</v>
      </c>
      <c r="O116" s="254">
        <f t="shared" ref="O116:P116" si="112">IF(B116=0,0,IF($O$1="",0,IF(YEAR(B116)=$P$1,MONTH(B116)-$O$1+1,(YEAR(B116)-$P$1)*12-$O$1+1+MONTH(B116))))</f>
        <v>3</v>
      </c>
      <c r="P116" s="254">
        <f t="shared" si="112"/>
        <v>2</v>
      </c>
      <c r="Q116" s="255" t="str">
        <f t="shared" si="1"/>
        <v>Gastos_com_Pessoal</v>
      </c>
      <c r="R116" s="238"/>
      <c r="S116" s="238"/>
      <c r="T116" s="238"/>
      <c r="U116" s="238"/>
    </row>
    <row r="117" spans="1:21" ht="38.25" x14ac:dyDescent="0.2">
      <c r="A117" s="247">
        <v>113</v>
      </c>
      <c r="B117" s="248">
        <v>45352</v>
      </c>
      <c r="C117" s="257">
        <v>45323</v>
      </c>
      <c r="D117" s="258" t="s">
        <v>76</v>
      </c>
      <c r="E117" s="258" t="s">
        <v>78</v>
      </c>
      <c r="F117" s="259">
        <v>3231.84</v>
      </c>
      <c r="G117" s="258" t="s">
        <v>533</v>
      </c>
      <c r="H117" s="258" t="s">
        <v>45</v>
      </c>
      <c r="I117" s="260" t="s">
        <v>391</v>
      </c>
      <c r="J117" s="258" t="s">
        <v>368</v>
      </c>
      <c r="K117" s="258" t="s">
        <v>369</v>
      </c>
      <c r="L117" s="260" t="s">
        <v>370</v>
      </c>
      <c r="M117" s="258" t="s">
        <v>368</v>
      </c>
      <c r="N117" s="248">
        <v>45352</v>
      </c>
      <c r="O117" s="254">
        <f t="shared" ref="O117:P117" si="113">IF(B117=0,0,IF($O$1="",0,IF(YEAR(B117)=$P$1,MONTH(B117)-$O$1+1,(YEAR(B117)-$P$1)*12-$O$1+1+MONTH(B117))))</f>
        <v>3</v>
      </c>
      <c r="P117" s="254">
        <f t="shared" si="113"/>
        <v>2</v>
      </c>
      <c r="Q117" s="255" t="str">
        <f t="shared" si="1"/>
        <v>Gastos_com_Pessoal</v>
      </c>
      <c r="R117" s="238"/>
      <c r="S117" s="238"/>
      <c r="T117" s="238"/>
      <c r="U117" s="238"/>
    </row>
    <row r="118" spans="1:21" ht="38.25" x14ac:dyDescent="0.2">
      <c r="A118" s="256">
        <v>114</v>
      </c>
      <c r="B118" s="248">
        <v>45352</v>
      </c>
      <c r="C118" s="257">
        <v>45323</v>
      </c>
      <c r="D118" s="258" t="s">
        <v>76</v>
      </c>
      <c r="E118" s="258" t="s">
        <v>78</v>
      </c>
      <c r="F118" s="259">
        <v>5267.16</v>
      </c>
      <c r="G118" s="258" t="s">
        <v>533</v>
      </c>
      <c r="H118" s="258" t="s">
        <v>45</v>
      </c>
      <c r="I118" s="260" t="s">
        <v>536</v>
      </c>
      <c r="J118" s="258" t="s">
        <v>368</v>
      </c>
      <c r="K118" s="258" t="s">
        <v>369</v>
      </c>
      <c r="L118" s="260" t="s">
        <v>370</v>
      </c>
      <c r="M118" s="258" t="s">
        <v>368</v>
      </c>
      <c r="N118" s="248">
        <v>45352</v>
      </c>
      <c r="O118" s="254">
        <f t="shared" ref="O118:P118" si="114">IF(B118=0,0,IF($O$1="",0,IF(YEAR(B118)=$P$1,MONTH(B118)-$O$1+1,(YEAR(B118)-$P$1)*12-$O$1+1+MONTH(B118))))</f>
        <v>3</v>
      </c>
      <c r="P118" s="254">
        <f t="shared" si="114"/>
        <v>2</v>
      </c>
      <c r="Q118" s="255" t="str">
        <f t="shared" si="1"/>
        <v>Gastos_com_Pessoal</v>
      </c>
      <c r="R118" s="238"/>
      <c r="S118" s="238"/>
      <c r="T118" s="238"/>
      <c r="U118" s="238"/>
    </row>
    <row r="119" spans="1:21" ht="25.5" x14ac:dyDescent="0.2">
      <c r="A119" s="256">
        <v>115</v>
      </c>
      <c r="B119" s="248">
        <v>45355</v>
      </c>
      <c r="C119" s="257">
        <v>45352</v>
      </c>
      <c r="D119" s="258" t="s">
        <v>87</v>
      </c>
      <c r="E119" s="258" t="s">
        <v>245</v>
      </c>
      <c r="F119" s="259">
        <v>540</v>
      </c>
      <c r="G119" s="258" t="s">
        <v>540</v>
      </c>
      <c r="H119" s="258" t="s">
        <v>45</v>
      </c>
      <c r="I119" s="260" t="s">
        <v>538</v>
      </c>
      <c r="J119" s="258" t="s">
        <v>539</v>
      </c>
      <c r="K119" s="258" t="s">
        <v>369</v>
      </c>
      <c r="L119" s="260" t="s">
        <v>370</v>
      </c>
      <c r="M119" s="258" t="s">
        <v>368</v>
      </c>
      <c r="N119" s="248">
        <v>45355</v>
      </c>
      <c r="O119" s="254">
        <f t="shared" ref="O119:P119" si="115">IF(B119=0,0,IF($O$1="",0,IF(YEAR(B119)=$P$1,MONTH(B119)-$O$1+1,(YEAR(B119)-$P$1)*12-$O$1+1+MONTH(B119))))</f>
        <v>3</v>
      </c>
      <c r="P119" s="254">
        <f t="shared" si="115"/>
        <v>3</v>
      </c>
      <c r="Q119" s="255" t="str">
        <f t="shared" si="1"/>
        <v>Gastos_Gerais</v>
      </c>
      <c r="R119" s="238"/>
      <c r="S119" s="238"/>
      <c r="T119" s="238"/>
      <c r="U119" s="238"/>
    </row>
    <row r="120" spans="1:21" ht="25.5" x14ac:dyDescent="0.2">
      <c r="A120" s="256">
        <v>116</v>
      </c>
      <c r="B120" s="248">
        <v>45355</v>
      </c>
      <c r="C120" s="257">
        <v>45352</v>
      </c>
      <c r="D120" s="258" t="s">
        <v>87</v>
      </c>
      <c r="E120" s="258" t="s">
        <v>287</v>
      </c>
      <c r="F120" s="259">
        <v>33950</v>
      </c>
      <c r="G120" s="258" t="s">
        <v>541</v>
      </c>
      <c r="H120" s="258" t="s">
        <v>45</v>
      </c>
      <c r="I120" s="260" t="s">
        <v>542</v>
      </c>
      <c r="J120" s="258" t="s">
        <v>543</v>
      </c>
      <c r="K120" s="258" t="s">
        <v>369</v>
      </c>
      <c r="L120" s="260" t="s">
        <v>370</v>
      </c>
      <c r="M120" s="258" t="s">
        <v>368</v>
      </c>
      <c r="N120" s="248">
        <v>45355</v>
      </c>
      <c r="O120" s="254">
        <f t="shared" ref="O120:P120" si="116">IF(B120=0,0,IF($O$1="",0,IF(YEAR(B120)=$P$1,MONTH(B120)-$O$1+1,(YEAR(B120)-$P$1)*12-$O$1+1+MONTH(B120))))</f>
        <v>3</v>
      </c>
      <c r="P120" s="254">
        <f t="shared" si="116"/>
        <v>3</v>
      </c>
      <c r="Q120" s="255" t="str">
        <f t="shared" si="1"/>
        <v>Gastos_Gerais</v>
      </c>
      <c r="R120" s="238"/>
      <c r="S120" s="238"/>
      <c r="T120" s="238"/>
      <c r="U120" s="238"/>
    </row>
    <row r="121" spans="1:21" ht="38.25" x14ac:dyDescent="0.2">
      <c r="A121" s="247">
        <v>117</v>
      </c>
      <c r="B121" s="248">
        <v>45358</v>
      </c>
      <c r="C121" s="257">
        <v>45323</v>
      </c>
      <c r="D121" s="258" t="s">
        <v>76</v>
      </c>
      <c r="E121" s="258" t="s">
        <v>122</v>
      </c>
      <c r="F121" s="259">
        <v>-4779.63</v>
      </c>
      <c r="G121" s="258" t="s">
        <v>544</v>
      </c>
      <c r="H121" s="258" t="s">
        <v>45</v>
      </c>
      <c r="I121" s="260" t="s">
        <v>393</v>
      </c>
      <c r="J121" s="258" t="s">
        <v>368</v>
      </c>
      <c r="K121" s="258" t="s">
        <v>389</v>
      </c>
      <c r="L121" s="260" t="s">
        <v>370</v>
      </c>
      <c r="M121" s="258">
        <v>33004785</v>
      </c>
      <c r="N121" s="248">
        <v>45358</v>
      </c>
      <c r="O121" s="254">
        <f t="shared" ref="O121:P121" si="117">IF(B121=0,0,IF($O$1="",0,IF(YEAR(B121)=$P$1,MONTH(B121)-$O$1+1,(YEAR(B121)-$P$1)*12-$O$1+1+MONTH(B121))))</f>
        <v>3</v>
      </c>
      <c r="P121" s="254">
        <f t="shared" si="117"/>
        <v>2</v>
      </c>
      <c r="Q121" s="255" t="str">
        <f t="shared" si="1"/>
        <v>Gastos_com_Pessoal</v>
      </c>
      <c r="R121" s="238"/>
      <c r="S121" s="238"/>
      <c r="T121" s="238"/>
      <c r="U121" s="238"/>
    </row>
    <row r="122" spans="1:21" ht="38.25" x14ac:dyDescent="0.2">
      <c r="A122" s="256">
        <v>118</v>
      </c>
      <c r="B122" s="248">
        <v>45358</v>
      </c>
      <c r="C122" s="257">
        <v>45323</v>
      </c>
      <c r="D122" s="258" t="s">
        <v>76</v>
      </c>
      <c r="E122" s="258" t="s">
        <v>122</v>
      </c>
      <c r="F122" s="259">
        <v>11624.93</v>
      </c>
      <c r="G122" s="258" t="s">
        <v>545</v>
      </c>
      <c r="H122" s="258" t="s">
        <v>45</v>
      </c>
      <c r="I122" s="260" t="s">
        <v>396</v>
      </c>
      <c r="J122" s="258" t="s">
        <v>368</v>
      </c>
      <c r="K122" s="258" t="s">
        <v>397</v>
      </c>
      <c r="L122" s="260" t="s">
        <v>370</v>
      </c>
      <c r="M122" s="258">
        <v>543396</v>
      </c>
      <c r="N122" s="248">
        <v>45358</v>
      </c>
      <c r="O122" s="254">
        <f t="shared" ref="O122:P122" si="118">IF(B122=0,0,IF($O$1="",0,IF(YEAR(B122)=$P$1,MONTH(B122)-$O$1+1,(YEAR(B122)-$P$1)*12-$O$1+1+MONTH(B122))))</f>
        <v>3</v>
      </c>
      <c r="P122" s="254">
        <f t="shared" si="118"/>
        <v>2</v>
      </c>
      <c r="Q122" s="255" t="str">
        <f t="shared" si="1"/>
        <v>Gastos_com_Pessoal</v>
      </c>
      <c r="R122" s="238"/>
      <c r="S122" s="238"/>
      <c r="T122" s="238"/>
      <c r="U122" s="238"/>
    </row>
    <row r="123" spans="1:21" ht="25.5" x14ac:dyDescent="0.2">
      <c r="A123" s="256">
        <v>119</v>
      </c>
      <c r="B123" s="248">
        <v>45356</v>
      </c>
      <c r="C123" s="257">
        <v>45323</v>
      </c>
      <c r="D123" s="258" t="s">
        <v>87</v>
      </c>
      <c r="E123" s="258" t="s">
        <v>181</v>
      </c>
      <c r="F123" s="259">
        <v>5100</v>
      </c>
      <c r="G123" s="258" t="s">
        <v>546</v>
      </c>
      <c r="H123" s="258" t="s">
        <v>46</v>
      </c>
      <c r="I123" s="260" t="s">
        <v>399</v>
      </c>
      <c r="J123" s="258" t="s">
        <v>400</v>
      </c>
      <c r="K123" s="258" t="s">
        <v>369</v>
      </c>
      <c r="L123" s="260" t="s">
        <v>401</v>
      </c>
      <c r="M123" s="258">
        <v>27560149295</v>
      </c>
      <c r="N123" s="248">
        <v>45359</v>
      </c>
      <c r="O123" s="254">
        <f t="shared" ref="O123:P123" si="119">IF(B123=0,0,IF($O$1="",0,IF(YEAR(B123)=$P$1,MONTH(B123)-$O$1+1,(YEAR(B123)-$P$1)*12-$O$1+1+MONTH(B123))))</f>
        <v>3</v>
      </c>
      <c r="P123" s="254">
        <f t="shared" si="119"/>
        <v>2</v>
      </c>
      <c r="Q123" s="255" t="str">
        <f t="shared" si="1"/>
        <v>Gastos_Gerais</v>
      </c>
      <c r="R123" s="238"/>
      <c r="S123" s="238"/>
      <c r="T123" s="238"/>
      <c r="U123" s="238"/>
    </row>
    <row r="124" spans="1:21" ht="25.5" x14ac:dyDescent="0.2">
      <c r="A124" s="256">
        <v>120</v>
      </c>
      <c r="B124" s="248">
        <v>45363</v>
      </c>
      <c r="C124" s="257">
        <v>45352</v>
      </c>
      <c r="D124" s="258" t="s">
        <v>87</v>
      </c>
      <c r="E124" s="258" t="s">
        <v>277</v>
      </c>
      <c r="F124" s="259">
        <v>115.68</v>
      </c>
      <c r="G124" s="258" t="s">
        <v>547</v>
      </c>
      <c r="H124" s="258" t="s">
        <v>47</v>
      </c>
      <c r="I124" s="260" t="s">
        <v>551</v>
      </c>
      <c r="J124" s="258" t="s">
        <v>368</v>
      </c>
      <c r="K124" s="258" t="s">
        <v>369</v>
      </c>
      <c r="L124" s="260" t="s">
        <v>401</v>
      </c>
      <c r="M124" s="258" t="s">
        <v>368</v>
      </c>
      <c r="N124" s="248">
        <v>45363</v>
      </c>
      <c r="O124" s="254">
        <f t="shared" ref="O124:P124" si="120">IF(B124=0,0,IF($O$1="",0,IF(YEAR(B124)=$P$1,MONTH(B124)-$O$1+1,(YEAR(B124)-$P$1)*12-$O$1+1+MONTH(B124))))</f>
        <v>3</v>
      </c>
      <c r="P124" s="254">
        <f t="shared" si="120"/>
        <v>3</v>
      </c>
      <c r="Q124" s="255" t="str">
        <f t="shared" si="1"/>
        <v>Gastos_Gerais</v>
      </c>
      <c r="R124" s="238"/>
      <c r="S124" s="238"/>
      <c r="T124" s="238"/>
      <c r="U124" s="238"/>
    </row>
    <row r="125" spans="1:21" ht="25.5" x14ac:dyDescent="0.2">
      <c r="A125" s="247">
        <v>121</v>
      </c>
      <c r="B125" s="248">
        <v>45363</v>
      </c>
      <c r="C125" s="257">
        <v>45352</v>
      </c>
      <c r="D125" s="258" t="s">
        <v>87</v>
      </c>
      <c r="E125" s="258" t="s">
        <v>277</v>
      </c>
      <c r="F125" s="259">
        <v>257.45</v>
      </c>
      <c r="G125" s="258" t="s">
        <v>548</v>
      </c>
      <c r="H125" s="258" t="s">
        <v>47</v>
      </c>
      <c r="I125" s="260" t="s">
        <v>552</v>
      </c>
      <c r="J125" s="258" t="s">
        <v>368</v>
      </c>
      <c r="K125" s="258" t="s">
        <v>369</v>
      </c>
      <c r="L125" s="260" t="s">
        <v>401</v>
      </c>
      <c r="M125" s="258" t="s">
        <v>368</v>
      </c>
      <c r="N125" s="248">
        <v>45363</v>
      </c>
      <c r="O125" s="254">
        <f t="shared" ref="O125:P125" si="121">IF(B125=0,0,IF($O$1="",0,IF(YEAR(B125)=$P$1,MONTH(B125)-$O$1+1,(YEAR(B125)-$P$1)*12-$O$1+1+MONTH(B125))))</f>
        <v>3</v>
      </c>
      <c r="P125" s="254">
        <f t="shared" si="121"/>
        <v>3</v>
      </c>
      <c r="Q125" s="255" t="str">
        <f t="shared" si="1"/>
        <v>Gastos_Gerais</v>
      </c>
      <c r="R125" s="238"/>
      <c r="S125" s="238"/>
      <c r="T125" s="238"/>
      <c r="U125" s="238"/>
    </row>
    <row r="126" spans="1:21" ht="25.5" x14ac:dyDescent="0.2">
      <c r="A126" s="256">
        <v>122</v>
      </c>
      <c r="B126" s="248">
        <v>45363</v>
      </c>
      <c r="C126" s="257">
        <v>45352</v>
      </c>
      <c r="D126" s="258" t="s">
        <v>87</v>
      </c>
      <c r="E126" s="258" t="s">
        <v>277</v>
      </c>
      <c r="F126" s="259">
        <v>182</v>
      </c>
      <c r="G126" s="258" t="s">
        <v>549</v>
      </c>
      <c r="H126" s="258" t="s">
        <v>47</v>
      </c>
      <c r="I126" s="260" t="s">
        <v>553</v>
      </c>
      <c r="J126" s="258" t="s">
        <v>368</v>
      </c>
      <c r="K126" s="258" t="s">
        <v>369</v>
      </c>
      <c r="L126" s="260" t="s">
        <v>401</v>
      </c>
      <c r="M126" s="258" t="s">
        <v>368</v>
      </c>
      <c r="N126" s="248">
        <v>45363</v>
      </c>
      <c r="O126" s="254">
        <f t="shared" ref="O126:P126" si="122">IF(B126=0,0,IF($O$1="",0,IF(YEAR(B126)=$P$1,MONTH(B126)-$O$1+1,(YEAR(B126)-$P$1)*12-$O$1+1+MONTH(B126))))</f>
        <v>3</v>
      </c>
      <c r="P126" s="254">
        <f t="shared" si="122"/>
        <v>3</v>
      </c>
      <c r="Q126" s="255" t="str">
        <f t="shared" si="1"/>
        <v>Gastos_Gerais</v>
      </c>
      <c r="R126" s="238"/>
      <c r="S126" s="238"/>
      <c r="T126" s="238"/>
      <c r="U126" s="238"/>
    </row>
    <row r="127" spans="1:21" ht="25.5" x14ac:dyDescent="0.2">
      <c r="A127" s="256">
        <v>123</v>
      </c>
      <c r="B127" s="248">
        <v>45363</v>
      </c>
      <c r="C127" s="257">
        <v>45352</v>
      </c>
      <c r="D127" s="258" t="s">
        <v>87</v>
      </c>
      <c r="E127" s="258" t="s">
        <v>277</v>
      </c>
      <c r="F127" s="259">
        <v>267.26</v>
      </c>
      <c r="G127" s="258" t="s">
        <v>550</v>
      </c>
      <c r="H127" s="258" t="s">
        <v>47</v>
      </c>
      <c r="I127" s="260" t="s">
        <v>554</v>
      </c>
      <c r="J127" s="258" t="s">
        <v>368</v>
      </c>
      <c r="K127" s="258" t="s">
        <v>369</v>
      </c>
      <c r="L127" s="260" t="s">
        <v>401</v>
      </c>
      <c r="M127" s="258" t="s">
        <v>368</v>
      </c>
      <c r="N127" s="248">
        <v>45363</v>
      </c>
      <c r="O127" s="254">
        <f t="shared" ref="O127:P127" si="123">IF(B127=0,0,IF($O$1="",0,IF(YEAR(B127)=$P$1,MONTH(B127)-$O$1+1,(YEAR(B127)-$P$1)*12-$O$1+1+MONTH(B127))))</f>
        <v>3</v>
      </c>
      <c r="P127" s="254">
        <f t="shared" si="123"/>
        <v>3</v>
      </c>
      <c r="Q127" s="255" t="str">
        <f t="shared" si="1"/>
        <v>Gastos_Gerais</v>
      </c>
      <c r="R127" s="238"/>
      <c r="S127" s="238"/>
      <c r="T127" s="238"/>
      <c r="U127" s="238"/>
    </row>
    <row r="128" spans="1:21" ht="63.75" x14ac:dyDescent="0.2">
      <c r="A128" s="256">
        <v>124</v>
      </c>
      <c r="B128" s="248">
        <v>45364</v>
      </c>
      <c r="C128" s="257">
        <v>45323</v>
      </c>
      <c r="D128" s="258" t="s">
        <v>32</v>
      </c>
      <c r="E128" s="258" t="s">
        <v>32</v>
      </c>
      <c r="F128" s="259">
        <v>1593.8</v>
      </c>
      <c r="G128" s="258" t="s">
        <v>555</v>
      </c>
      <c r="H128" s="258" t="s">
        <v>45</v>
      </c>
      <c r="I128" s="260" t="s">
        <v>393</v>
      </c>
      <c r="J128" s="258" t="s">
        <v>368</v>
      </c>
      <c r="K128" s="258" t="s">
        <v>389</v>
      </c>
      <c r="L128" s="260" t="s">
        <v>401</v>
      </c>
      <c r="M128" s="258" t="s">
        <v>368</v>
      </c>
      <c r="N128" s="248">
        <v>45364</v>
      </c>
      <c r="O128" s="254">
        <f t="shared" ref="O128:P128" si="124">IF(B128=0,0,IF($O$1="",0,IF(YEAR(B128)=$P$1,MONTH(B128)-$O$1+1,(YEAR(B128)-$P$1)*12-$O$1+1+MONTH(B128))))</f>
        <v>3</v>
      </c>
      <c r="P128" s="254">
        <f t="shared" si="124"/>
        <v>2</v>
      </c>
      <c r="Q128" s="255" t="str">
        <f t="shared" si="1"/>
        <v>Transferência_para_Reserva_de_Recursos</v>
      </c>
      <c r="R128" s="238"/>
      <c r="S128" s="238"/>
      <c r="T128" s="238"/>
      <c r="U128" s="238"/>
    </row>
    <row r="129" spans="1:21" ht="25.5" x14ac:dyDescent="0.2">
      <c r="A129" s="247">
        <v>125</v>
      </c>
      <c r="B129" s="248">
        <v>45365</v>
      </c>
      <c r="C129" s="257">
        <v>45352</v>
      </c>
      <c r="D129" s="258" t="s">
        <v>87</v>
      </c>
      <c r="E129" s="258" t="s">
        <v>245</v>
      </c>
      <c r="F129" s="259">
        <v>5040.8100000000004</v>
      </c>
      <c r="G129" s="258" t="s">
        <v>537</v>
      </c>
      <c r="H129" s="258" t="s">
        <v>45</v>
      </c>
      <c r="I129" s="260" t="s">
        <v>556</v>
      </c>
      <c r="J129" s="258" t="s">
        <v>557</v>
      </c>
      <c r="K129" s="258" t="s">
        <v>361</v>
      </c>
      <c r="L129" s="260" t="s">
        <v>401</v>
      </c>
      <c r="M129" s="258" t="s">
        <v>368</v>
      </c>
      <c r="N129" s="248">
        <v>45365</v>
      </c>
      <c r="O129" s="254">
        <f>IF(N129=0,0,IF($O$1="",0,IF(YEAR(N129)=$P$1,MONTH(N129)-$O$1+1,(YEAR(N129)-$P$1)*12-$O$1+1+MONTH(N129))))</f>
        <v>3</v>
      </c>
      <c r="P129" s="254">
        <f t="shared" ref="P129" si="125">IF(C129=0,0,IF($O$1="",0,IF(YEAR(C129)=$P$1,MONTH(C129)-$O$1+1,(YEAR(C129)-$P$1)*12-$O$1+1+MONTH(C129))))</f>
        <v>3</v>
      </c>
      <c r="Q129" s="255" t="str">
        <f t="shared" si="1"/>
        <v>Gastos_Gerais</v>
      </c>
      <c r="R129" s="238"/>
      <c r="S129" s="238"/>
      <c r="T129" s="238"/>
      <c r="U129" s="238"/>
    </row>
    <row r="130" spans="1:21" ht="25.5" x14ac:dyDescent="0.2">
      <c r="A130" s="256">
        <v>126</v>
      </c>
      <c r="B130" s="248">
        <v>45369</v>
      </c>
      <c r="C130" s="257">
        <v>45352</v>
      </c>
      <c r="D130" s="258" t="s">
        <v>87</v>
      </c>
      <c r="E130" s="258" t="s">
        <v>281</v>
      </c>
      <c r="F130" s="259">
        <v>100</v>
      </c>
      <c r="G130" s="258" t="s">
        <v>558</v>
      </c>
      <c r="H130" s="258" t="s">
        <v>47</v>
      </c>
      <c r="I130" s="260" t="s">
        <v>562</v>
      </c>
      <c r="J130" s="258" t="s">
        <v>560</v>
      </c>
      <c r="K130" s="258" t="s">
        <v>369</v>
      </c>
      <c r="L130" s="260" t="s">
        <v>401</v>
      </c>
      <c r="M130" s="258" t="s">
        <v>368</v>
      </c>
      <c r="N130" s="248">
        <v>45369</v>
      </c>
      <c r="O130" s="254">
        <f t="shared" ref="O130:P130" si="126">IF(B130=0,0,IF($O$1="",0,IF(YEAR(B130)=$P$1,MONTH(B130)-$O$1+1,(YEAR(B130)-$P$1)*12-$O$1+1+MONTH(B130))))</f>
        <v>3</v>
      </c>
      <c r="P130" s="254">
        <f t="shared" si="126"/>
        <v>3</v>
      </c>
      <c r="Q130" s="255" t="str">
        <f t="shared" si="1"/>
        <v>Gastos_Gerais</v>
      </c>
      <c r="R130" s="238"/>
      <c r="S130" s="238"/>
      <c r="T130" s="238"/>
      <c r="U130" s="238"/>
    </row>
    <row r="131" spans="1:21" ht="25.5" x14ac:dyDescent="0.2">
      <c r="A131" s="256">
        <v>127</v>
      </c>
      <c r="B131" s="248">
        <v>45369</v>
      </c>
      <c r="C131" s="257">
        <v>45352</v>
      </c>
      <c r="D131" s="258" t="s">
        <v>87</v>
      </c>
      <c r="E131" s="258" t="s">
        <v>281</v>
      </c>
      <c r="F131" s="259">
        <v>110</v>
      </c>
      <c r="G131" s="258" t="s">
        <v>561</v>
      </c>
      <c r="H131" s="258" t="s">
        <v>47</v>
      </c>
      <c r="I131" s="260" t="s">
        <v>559</v>
      </c>
      <c r="J131" s="258" t="s">
        <v>560</v>
      </c>
      <c r="K131" s="258" t="s">
        <v>369</v>
      </c>
      <c r="L131" s="260" t="s">
        <v>401</v>
      </c>
      <c r="M131" s="258" t="s">
        <v>368</v>
      </c>
      <c r="N131" s="248">
        <v>45369</v>
      </c>
      <c r="O131" s="254">
        <f t="shared" ref="O131:P131" si="127">IF(B131=0,0,IF($O$1="",0,IF(YEAR(B131)=$P$1,MONTH(B131)-$O$1+1,(YEAR(B131)-$P$1)*12-$O$1+1+MONTH(B131))))</f>
        <v>3</v>
      </c>
      <c r="P131" s="254">
        <f t="shared" si="127"/>
        <v>3</v>
      </c>
      <c r="Q131" s="255" t="str">
        <f t="shared" si="1"/>
        <v>Gastos_Gerais</v>
      </c>
      <c r="R131" s="238"/>
      <c r="S131" s="238"/>
      <c r="T131" s="238"/>
      <c r="U131" s="238"/>
    </row>
    <row r="132" spans="1:21" ht="25.5" x14ac:dyDescent="0.2">
      <c r="A132" s="256">
        <v>128</v>
      </c>
      <c r="B132" s="248">
        <v>45370</v>
      </c>
      <c r="C132" s="257">
        <v>45352</v>
      </c>
      <c r="D132" s="258" t="s">
        <v>87</v>
      </c>
      <c r="E132" s="258" t="s">
        <v>277</v>
      </c>
      <c r="F132" s="259">
        <v>151.74</v>
      </c>
      <c r="G132" s="258" t="s">
        <v>563</v>
      </c>
      <c r="H132" s="258" t="s">
        <v>47</v>
      </c>
      <c r="I132" s="260" t="s">
        <v>567</v>
      </c>
      <c r="J132" s="258" t="s">
        <v>368</v>
      </c>
      <c r="K132" s="258" t="s">
        <v>369</v>
      </c>
      <c r="L132" s="260" t="s">
        <v>401</v>
      </c>
      <c r="M132" s="258" t="s">
        <v>368</v>
      </c>
      <c r="N132" s="248">
        <v>45370</v>
      </c>
      <c r="O132" s="254">
        <f t="shared" ref="O132:P132" si="128">IF(B132=0,0,IF($O$1="",0,IF(YEAR(B132)=$P$1,MONTH(B132)-$O$1+1,(YEAR(B132)-$P$1)*12-$O$1+1+MONTH(B132))))</f>
        <v>3</v>
      </c>
      <c r="P132" s="254">
        <f t="shared" si="128"/>
        <v>3</v>
      </c>
      <c r="Q132" s="255" t="str">
        <f t="shared" si="1"/>
        <v>Gastos_Gerais</v>
      </c>
      <c r="R132" s="238"/>
      <c r="S132" s="238"/>
      <c r="T132" s="238"/>
      <c r="U132" s="238"/>
    </row>
    <row r="133" spans="1:21" ht="25.5" x14ac:dyDescent="0.2">
      <c r="A133" s="247">
        <v>129</v>
      </c>
      <c r="B133" s="248">
        <v>45370</v>
      </c>
      <c r="C133" s="257">
        <v>45352</v>
      </c>
      <c r="D133" s="258" t="s">
        <v>87</v>
      </c>
      <c r="E133" s="258" t="s">
        <v>277</v>
      </c>
      <c r="F133" s="259">
        <v>224.3</v>
      </c>
      <c r="G133" s="258" t="s">
        <v>564</v>
      </c>
      <c r="H133" s="258" t="s">
        <v>47</v>
      </c>
      <c r="I133" s="260" t="s">
        <v>568</v>
      </c>
      <c r="J133" s="258" t="s">
        <v>368</v>
      </c>
      <c r="K133" s="258" t="s">
        <v>369</v>
      </c>
      <c r="L133" s="260" t="s">
        <v>401</v>
      </c>
      <c r="M133" s="258" t="s">
        <v>368</v>
      </c>
      <c r="N133" s="248">
        <v>45370</v>
      </c>
      <c r="O133" s="254">
        <f t="shared" ref="O133:P133" si="129">IF(B133=0,0,IF($O$1="",0,IF(YEAR(B133)=$P$1,MONTH(B133)-$O$1+1,(YEAR(B133)-$P$1)*12-$O$1+1+MONTH(B133))))</f>
        <v>3</v>
      </c>
      <c r="P133" s="254">
        <f t="shared" si="129"/>
        <v>3</v>
      </c>
      <c r="Q133" s="255" t="str">
        <f t="shared" si="1"/>
        <v>Gastos_Gerais</v>
      </c>
      <c r="R133" s="238"/>
      <c r="S133" s="238"/>
      <c r="T133" s="238"/>
      <c r="U133" s="238"/>
    </row>
    <row r="134" spans="1:21" ht="25.5" x14ac:dyDescent="0.2">
      <c r="A134" s="256">
        <v>130</v>
      </c>
      <c r="B134" s="248">
        <v>45370</v>
      </c>
      <c r="C134" s="257">
        <v>45352</v>
      </c>
      <c r="D134" s="258" t="s">
        <v>87</v>
      </c>
      <c r="E134" s="258" t="s">
        <v>277</v>
      </c>
      <c r="F134" s="259">
        <v>120</v>
      </c>
      <c r="G134" s="258" t="s">
        <v>566</v>
      </c>
      <c r="H134" s="258" t="s">
        <v>47</v>
      </c>
      <c r="I134" s="260" t="s">
        <v>569</v>
      </c>
      <c r="J134" s="258" t="s">
        <v>368</v>
      </c>
      <c r="K134" s="258" t="s">
        <v>369</v>
      </c>
      <c r="L134" s="260" t="s">
        <v>401</v>
      </c>
      <c r="M134" s="258" t="s">
        <v>368</v>
      </c>
      <c r="N134" s="248">
        <v>45370</v>
      </c>
      <c r="O134" s="254">
        <f t="shared" ref="O134:P134" si="130">IF(B134=0,0,IF($O$1="",0,IF(YEAR(B134)=$P$1,MONTH(B134)-$O$1+1,(YEAR(B134)-$P$1)*12-$O$1+1+MONTH(B134))))</f>
        <v>3</v>
      </c>
      <c r="P134" s="254">
        <f t="shared" si="130"/>
        <v>3</v>
      </c>
      <c r="Q134" s="255" t="str">
        <f t="shared" si="1"/>
        <v>Gastos_Gerais</v>
      </c>
      <c r="R134" s="238"/>
      <c r="S134" s="238"/>
      <c r="T134" s="238"/>
      <c r="U134" s="238"/>
    </row>
    <row r="135" spans="1:21" ht="25.5" x14ac:dyDescent="0.2">
      <c r="A135" s="256">
        <v>131</v>
      </c>
      <c r="B135" s="248">
        <v>45370</v>
      </c>
      <c r="C135" s="257">
        <v>45352</v>
      </c>
      <c r="D135" s="258" t="s">
        <v>87</v>
      </c>
      <c r="E135" s="258" t="s">
        <v>277</v>
      </c>
      <c r="F135" s="259">
        <v>204.46</v>
      </c>
      <c r="G135" s="258" t="s">
        <v>565</v>
      </c>
      <c r="H135" s="258" t="s">
        <v>47</v>
      </c>
      <c r="I135" s="260" t="s">
        <v>551</v>
      </c>
      <c r="J135" s="258" t="s">
        <v>368</v>
      </c>
      <c r="K135" s="258" t="s">
        <v>369</v>
      </c>
      <c r="L135" s="260" t="s">
        <v>401</v>
      </c>
      <c r="M135" s="258" t="s">
        <v>368</v>
      </c>
      <c r="N135" s="248">
        <v>45370</v>
      </c>
      <c r="O135" s="254">
        <f t="shared" ref="O135:P135" si="131">IF(B135=0,0,IF($O$1="",0,IF(YEAR(B135)=$P$1,MONTH(B135)-$O$1+1,(YEAR(B135)-$P$1)*12-$O$1+1+MONTH(B135))))</f>
        <v>3</v>
      </c>
      <c r="P135" s="254">
        <f t="shared" si="131"/>
        <v>3</v>
      </c>
      <c r="Q135" s="255" t="str">
        <f t="shared" si="1"/>
        <v>Gastos_Gerais</v>
      </c>
      <c r="R135" s="238"/>
      <c r="S135" s="238"/>
      <c r="T135" s="238"/>
      <c r="U135" s="238"/>
    </row>
    <row r="136" spans="1:21" ht="25.5" x14ac:dyDescent="0.2">
      <c r="A136" s="256">
        <v>132</v>
      </c>
      <c r="B136" s="248">
        <v>45370</v>
      </c>
      <c r="C136" s="257">
        <v>45352</v>
      </c>
      <c r="D136" s="258" t="s">
        <v>87</v>
      </c>
      <c r="E136" s="258" t="s">
        <v>277</v>
      </c>
      <c r="F136" s="259">
        <v>66.989999999999995</v>
      </c>
      <c r="G136" s="258" t="s">
        <v>563</v>
      </c>
      <c r="H136" s="258" t="s">
        <v>47</v>
      </c>
      <c r="I136" s="260" t="s">
        <v>570</v>
      </c>
      <c r="J136" s="258" t="s">
        <v>368</v>
      </c>
      <c r="K136" s="258" t="s">
        <v>369</v>
      </c>
      <c r="L136" s="260" t="s">
        <v>401</v>
      </c>
      <c r="M136" s="258" t="s">
        <v>368</v>
      </c>
      <c r="N136" s="248">
        <v>45370</v>
      </c>
      <c r="O136" s="254">
        <f t="shared" ref="O136:P136" si="132">IF(B136=0,0,IF($O$1="",0,IF(YEAR(B136)=$P$1,MONTH(B136)-$O$1+1,(YEAR(B136)-$P$1)*12-$O$1+1+MONTH(B136))))</f>
        <v>3</v>
      </c>
      <c r="P136" s="254">
        <f t="shared" si="132"/>
        <v>3</v>
      </c>
      <c r="Q136" s="255" t="str">
        <f t="shared" si="1"/>
        <v>Gastos_Gerais</v>
      </c>
      <c r="R136" s="238"/>
      <c r="S136" s="238"/>
      <c r="T136" s="238"/>
      <c r="U136" s="238"/>
    </row>
    <row r="137" spans="1:21" ht="38.25" x14ac:dyDescent="0.2">
      <c r="A137" s="247">
        <v>133</v>
      </c>
      <c r="B137" s="248">
        <v>45371</v>
      </c>
      <c r="C137" s="257">
        <v>45323</v>
      </c>
      <c r="D137" s="258" t="s">
        <v>76</v>
      </c>
      <c r="E137" s="258" t="s">
        <v>120</v>
      </c>
      <c r="F137" s="259">
        <v>-597.45000000000005</v>
      </c>
      <c r="G137" s="258" t="s">
        <v>626</v>
      </c>
      <c r="H137" s="258" t="s">
        <v>45</v>
      </c>
      <c r="I137" s="260" t="s">
        <v>393</v>
      </c>
      <c r="J137" s="258" t="s">
        <v>368</v>
      </c>
      <c r="K137" s="258" t="s">
        <v>389</v>
      </c>
      <c r="L137" s="260" t="s">
        <v>370</v>
      </c>
      <c r="M137" s="258" t="s">
        <v>368</v>
      </c>
      <c r="N137" s="248">
        <v>45371</v>
      </c>
      <c r="O137" s="254">
        <f t="shared" ref="O137:P137" si="133">IF(B137=0,0,IF($O$1="",0,IF(YEAR(B137)=$P$1,MONTH(B137)-$O$1+1,(YEAR(B137)-$P$1)*12-$O$1+1+MONTH(B137))))</f>
        <v>3</v>
      </c>
      <c r="P137" s="254">
        <f t="shared" si="133"/>
        <v>2</v>
      </c>
      <c r="Q137" s="255" t="str">
        <f t="shared" si="1"/>
        <v>Gastos_com_Pessoal</v>
      </c>
      <c r="R137" s="238"/>
      <c r="S137" s="238"/>
      <c r="T137" s="238"/>
      <c r="U137" s="238"/>
    </row>
    <row r="138" spans="1:21" ht="38.25" x14ac:dyDescent="0.2">
      <c r="A138" s="256">
        <v>134</v>
      </c>
      <c r="B138" s="248">
        <v>45371</v>
      </c>
      <c r="C138" s="257">
        <v>45323</v>
      </c>
      <c r="D138" s="258" t="s">
        <v>76</v>
      </c>
      <c r="E138" s="258" t="s">
        <v>120</v>
      </c>
      <c r="F138" s="259">
        <v>1453.11</v>
      </c>
      <c r="G138" s="258" t="s">
        <v>571</v>
      </c>
      <c r="H138" s="258" t="s">
        <v>45</v>
      </c>
      <c r="I138" s="260" t="s">
        <v>421</v>
      </c>
      <c r="J138" s="258" t="s">
        <v>368</v>
      </c>
      <c r="K138" s="258" t="s">
        <v>425</v>
      </c>
      <c r="L138" s="260" t="s">
        <v>426</v>
      </c>
      <c r="M138" s="258" t="s">
        <v>368</v>
      </c>
      <c r="N138" s="248">
        <v>45371</v>
      </c>
      <c r="O138" s="254">
        <f t="shared" ref="O138:P138" si="134">IF(B138=0,0,IF($O$1="",0,IF(YEAR(B138)=$P$1,MONTH(B138)-$O$1+1,(YEAR(B138)-$P$1)*12-$O$1+1+MONTH(B138))))</f>
        <v>3</v>
      </c>
      <c r="P138" s="254">
        <f t="shared" si="134"/>
        <v>2</v>
      </c>
      <c r="Q138" s="255" t="str">
        <f t="shared" si="1"/>
        <v>Gastos_com_Pessoal</v>
      </c>
      <c r="R138" s="238"/>
      <c r="S138" s="238"/>
      <c r="T138" s="238"/>
      <c r="U138" s="238"/>
    </row>
    <row r="139" spans="1:21" ht="38.25" x14ac:dyDescent="0.2">
      <c r="A139" s="256">
        <v>135</v>
      </c>
      <c r="B139" s="248">
        <v>45371</v>
      </c>
      <c r="C139" s="257">
        <v>45323</v>
      </c>
      <c r="D139" s="258" t="s">
        <v>76</v>
      </c>
      <c r="E139" s="258" t="s">
        <v>78</v>
      </c>
      <c r="F139" s="259">
        <v>-2022.41</v>
      </c>
      <c r="G139" s="258" t="s">
        <v>627</v>
      </c>
      <c r="H139" s="258" t="s">
        <v>45</v>
      </c>
      <c r="I139" s="260" t="s">
        <v>393</v>
      </c>
      <c r="J139" s="258" t="s">
        <v>368</v>
      </c>
      <c r="K139" s="258" t="s">
        <v>389</v>
      </c>
      <c r="L139" s="260" t="s">
        <v>370</v>
      </c>
      <c r="M139" s="258" t="s">
        <v>368</v>
      </c>
      <c r="N139" s="248">
        <v>45371</v>
      </c>
      <c r="O139" s="254">
        <f t="shared" ref="O139:P139" si="135">IF(B139=0,0,IF($O$1="",0,IF(YEAR(B139)=$P$1,MONTH(B139)-$O$1+1,(YEAR(B139)-$P$1)*12-$O$1+1+MONTH(B139))))</f>
        <v>3</v>
      </c>
      <c r="P139" s="254">
        <f t="shared" si="135"/>
        <v>2</v>
      </c>
      <c r="Q139" s="255" t="str">
        <f t="shared" si="1"/>
        <v>Gastos_com_Pessoal</v>
      </c>
      <c r="R139" s="238"/>
      <c r="S139" s="238"/>
      <c r="T139" s="238"/>
      <c r="U139" s="238"/>
    </row>
    <row r="140" spans="1:21" ht="38.25" x14ac:dyDescent="0.2">
      <c r="A140" s="256">
        <v>136</v>
      </c>
      <c r="B140" s="248">
        <v>45371</v>
      </c>
      <c r="C140" s="257">
        <v>45323</v>
      </c>
      <c r="D140" s="258" t="s">
        <v>76</v>
      </c>
      <c r="E140" s="258" t="s">
        <v>78</v>
      </c>
      <c r="F140" s="259">
        <v>6696.77</v>
      </c>
      <c r="G140" s="258" t="s">
        <v>572</v>
      </c>
      <c r="H140" s="258" t="s">
        <v>45</v>
      </c>
      <c r="I140" s="260" t="s">
        <v>421</v>
      </c>
      <c r="J140" s="258" t="s">
        <v>368</v>
      </c>
      <c r="K140" s="258" t="s">
        <v>425</v>
      </c>
      <c r="L140" s="260" t="s">
        <v>426</v>
      </c>
      <c r="M140" s="258" t="s">
        <v>368</v>
      </c>
      <c r="N140" s="248">
        <v>45371</v>
      </c>
      <c r="O140" s="254">
        <f t="shared" ref="O140:P140" si="136">IF(B140=0,0,IF($O$1="",0,IF(YEAR(B140)=$P$1,MONTH(B140)-$O$1+1,(YEAR(B140)-$P$1)*12-$O$1+1+MONTH(B140))))</f>
        <v>3</v>
      </c>
      <c r="P140" s="254">
        <f t="shared" si="136"/>
        <v>2</v>
      </c>
      <c r="Q140" s="255" t="str">
        <f t="shared" si="1"/>
        <v>Gastos_com_Pessoal</v>
      </c>
      <c r="R140" s="238"/>
      <c r="S140" s="238"/>
      <c r="T140" s="238"/>
      <c r="U140" s="238"/>
    </row>
    <row r="141" spans="1:21" ht="38.25" x14ac:dyDescent="0.2">
      <c r="A141" s="247">
        <v>137</v>
      </c>
      <c r="B141" s="248">
        <v>45371</v>
      </c>
      <c r="C141" s="257">
        <v>45323</v>
      </c>
      <c r="D141" s="258" t="s">
        <v>76</v>
      </c>
      <c r="E141" s="258" t="s">
        <v>118</v>
      </c>
      <c r="F141" s="259">
        <v>-21348.41</v>
      </c>
      <c r="G141" s="258" t="s">
        <v>628</v>
      </c>
      <c r="H141" s="258" t="s">
        <v>45</v>
      </c>
      <c r="I141" s="260" t="s">
        <v>393</v>
      </c>
      <c r="J141" s="258" t="s">
        <v>368</v>
      </c>
      <c r="K141" s="258" t="s">
        <v>389</v>
      </c>
      <c r="L141" s="260" t="s">
        <v>370</v>
      </c>
      <c r="M141" s="258" t="s">
        <v>368</v>
      </c>
      <c r="N141" s="248">
        <v>45371</v>
      </c>
      <c r="O141" s="254">
        <f t="shared" ref="O141:P141" si="137">IF(B141=0,0,IF($O$1="",0,IF(YEAR(B141)=$P$1,MONTH(B141)-$O$1+1,(YEAR(B141)-$P$1)*12-$O$1+1+MONTH(B141))))</f>
        <v>3</v>
      </c>
      <c r="P141" s="254">
        <f t="shared" si="137"/>
        <v>2</v>
      </c>
      <c r="Q141" s="255" t="str">
        <f t="shared" si="1"/>
        <v>Gastos_com_Pessoal</v>
      </c>
      <c r="R141" s="238"/>
      <c r="S141" s="238"/>
      <c r="T141" s="238"/>
      <c r="U141" s="238"/>
    </row>
    <row r="142" spans="1:21" ht="38.25" x14ac:dyDescent="0.2">
      <c r="A142" s="256">
        <v>138</v>
      </c>
      <c r="B142" s="248">
        <v>45371</v>
      </c>
      <c r="C142" s="257">
        <v>45323</v>
      </c>
      <c r="D142" s="258" t="s">
        <v>76</v>
      </c>
      <c r="E142" s="258" t="s">
        <v>118</v>
      </c>
      <c r="F142" s="259">
        <v>52535.63</v>
      </c>
      <c r="G142" s="258" t="s">
        <v>573</v>
      </c>
      <c r="H142" s="258" t="s">
        <v>45</v>
      </c>
      <c r="I142" s="260" t="s">
        <v>421</v>
      </c>
      <c r="J142" s="258" t="s">
        <v>368</v>
      </c>
      <c r="K142" s="258" t="s">
        <v>425</v>
      </c>
      <c r="L142" s="260" t="s">
        <v>426</v>
      </c>
      <c r="M142" s="258" t="s">
        <v>368</v>
      </c>
      <c r="N142" s="248">
        <v>45371</v>
      </c>
      <c r="O142" s="254">
        <f t="shared" ref="O142:P142" si="138">IF(B142=0,0,IF($O$1="",0,IF(YEAR(B142)=$P$1,MONTH(B142)-$O$1+1,(YEAR(B142)-$P$1)*12-$O$1+1+MONTH(B142))))</f>
        <v>3</v>
      </c>
      <c r="P142" s="254">
        <f t="shared" si="138"/>
        <v>2</v>
      </c>
      <c r="Q142" s="255" t="str">
        <f t="shared" si="1"/>
        <v>Gastos_com_Pessoal</v>
      </c>
      <c r="R142" s="238"/>
      <c r="S142" s="238"/>
      <c r="T142" s="238"/>
      <c r="U142" s="238"/>
    </row>
    <row r="143" spans="1:21" ht="25.5" x14ac:dyDescent="0.2">
      <c r="A143" s="256">
        <v>139</v>
      </c>
      <c r="B143" s="248">
        <v>45376</v>
      </c>
      <c r="C143" s="257">
        <v>45352</v>
      </c>
      <c r="D143" s="258" t="s">
        <v>87</v>
      </c>
      <c r="E143" s="258" t="s">
        <v>277</v>
      </c>
      <c r="F143" s="259">
        <v>191.05</v>
      </c>
      <c r="G143" s="258" t="s">
        <v>586</v>
      </c>
      <c r="H143" s="258" t="s">
        <v>47</v>
      </c>
      <c r="I143" s="260" t="s">
        <v>567</v>
      </c>
      <c r="J143" s="258" t="s">
        <v>368</v>
      </c>
      <c r="K143" s="258" t="s">
        <v>369</v>
      </c>
      <c r="L143" s="260" t="s">
        <v>401</v>
      </c>
      <c r="M143" s="258" t="s">
        <v>368</v>
      </c>
      <c r="N143" s="248">
        <v>45376</v>
      </c>
      <c r="O143" s="254">
        <f t="shared" ref="O143:P143" si="139">IF(B143=0,0,IF($O$1="",0,IF(YEAR(B143)=$P$1,MONTH(B143)-$O$1+1,(YEAR(B143)-$P$1)*12-$O$1+1+MONTH(B143))))</f>
        <v>3</v>
      </c>
      <c r="P143" s="254">
        <f t="shared" si="139"/>
        <v>3</v>
      </c>
      <c r="Q143" s="255" t="str">
        <f t="shared" si="1"/>
        <v>Gastos_Gerais</v>
      </c>
      <c r="R143" s="238"/>
      <c r="S143" s="238"/>
      <c r="T143" s="238"/>
      <c r="U143" s="238"/>
    </row>
    <row r="144" spans="1:21" ht="25.5" x14ac:dyDescent="0.2">
      <c r="A144" s="256">
        <v>140</v>
      </c>
      <c r="B144" s="248">
        <v>45376</v>
      </c>
      <c r="C144" s="257">
        <v>45352</v>
      </c>
      <c r="D144" s="258" t="s">
        <v>87</v>
      </c>
      <c r="E144" s="258" t="s">
        <v>277</v>
      </c>
      <c r="F144" s="259">
        <v>198.32</v>
      </c>
      <c r="G144" s="258" t="s">
        <v>577</v>
      </c>
      <c r="H144" s="258" t="s">
        <v>47</v>
      </c>
      <c r="I144" s="260" t="s">
        <v>574</v>
      </c>
      <c r="J144" s="258" t="s">
        <v>368</v>
      </c>
      <c r="K144" s="258" t="s">
        <v>369</v>
      </c>
      <c r="L144" s="260" t="s">
        <v>401</v>
      </c>
      <c r="M144" s="258" t="s">
        <v>368</v>
      </c>
      <c r="N144" s="248">
        <v>45376</v>
      </c>
      <c r="O144" s="254">
        <f t="shared" ref="O144:P144" si="140">IF(B144=0,0,IF($O$1="",0,IF(YEAR(B144)=$P$1,MONTH(B144)-$O$1+1,(YEAR(B144)-$P$1)*12-$O$1+1+MONTH(B144))))</f>
        <v>3</v>
      </c>
      <c r="P144" s="254">
        <f t="shared" si="140"/>
        <v>3</v>
      </c>
      <c r="Q144" s="255" t="str">
        <f t="shared" si="1"/>
        <v>Gastos_Gerais</v>
      </c>
      <c r="R144" s="238"/>
      <c r="S144" s="238"/>
      <c r="T144" s="238"/>
      <c r="U144" s="238"/>
    </row>
    <row r="145" spans="1:21" ht="25.5" x14ac:dyDescent="0.2">
      <c r="A145" s="247">
        <v>141</v>
      </c>
      <c r="B145" s="248">
        <v>45376</v>
      </c>
      <c r="C145" s="257">
        <v>45352</v>
      </c>
      <c r="D145" s="258" t="s">
        <v>87</v>
      </c>
      <c r="E145" s="258" t="s">
        <v>277</v>
      </c>
      <c r="F145" s="259">
        <v>259.14999999999998</v>
      </c>
      <c r="G145" s="258" t="s">
        <v>582</v>
      </c>
      <c r="H145" s="258" t="s">
        <v>47</v>
      </c>
      <c r="I145" s="260" t="s">
        <v>553</v>
      </c>
      <c r="J145" s="258" t="s">
        <v>368</v>
      </c>
      <c r="K145" s="258" t="s">
        <v>369</v>
      </c>
      <c r="L145" s="260" t="s">
        <v>401</v>
      </c>
      <c r="M145" s="258" t="s">
        <v>368</v>
      </c>
      <c r="N145" s="248">
        <v>45376</v>
      </c>
      <c r="O145" s="254">
        <f t="shared" ref="O145:P145" si="141">IF(B145=0,0,IF($O$1="",0,IF(YEAR(B145)=$P$1,MONTH(B145)-$O$1+1,(YEAR(B145)-$P$1)*12-$O$1+1+MONTH(B145))))</f>
        <v>3</v>
      </c>
      <c r="P145" s="254">
        <f t="shared" si="141"/>
        <v>3</v>
      </c>
      <c r="Q145" s="255" t="str">
        <f t="shared" si="1"/>
        <v>Gastos_Gerais</v>
      </c>
      <c r="R145" s="238"/>
      <c r="S145" s="238"/>
      <c r="T145" s="238"/>
      <c r="U145" s="238"/>
    </row>
    <row r="146" spans="1:21" ht="25.5" x14ac:dyDescent="0.2">
      <c r="A146" s="256">
        <v>142</v>
      </c>
      <c r="B146" s="248">
        <v>45376</v>
      </c>
      <c r="C146" s="257">
        <v>45352</v>
      </c>
      <c r="D146" s="258" t="s">
        <v>87</v>
      </c>
      <c r="E146" s="258" t="s">
        <v>277</v>
      </c>
      <c r="F146" s="259">
        <v>162.4</v>
      </c>
      <c r="G146" s="258" t="s">
        <v>583</v>
      </c>
      <c r="H146" s="258" t="s">
        <v>47</v>
      </c>
      <c r="I146" s="260" t="s">
        <v>575</v>
      </c>
      <c r="J146" s="258" t="s">
        <v>368</v>
      </c>
      <c r="K146" s="258" t="s">
        <v>369</v>
      </c>
      <c r="L146" s="260" t="s">
        <v>401</v>
      </c>
      <c r="M146" s="258" t="s">
        <v>368</v>
      </c>
      <c r="N146" s="248">
        <v>45376</v>
      </c>
      <c r="O146" s="254">
        <f t="shared" ref="O146:P146" si="142">IF(B146=0,0,IF($O$1="",0,IF(YEAR(B146)=$P$1,MONTH(B146)-$O$1+1,(YEAR(B146)-$P$1)*12-$O$1+1+MONTH(B146))))</f>
        <v>3</v>
      </c>
      <c r="P146" s="254">
        <f t="shared" si="142"/>
        <v>3</v>
      </c>
      <c r="Q146" s="255" t="str">
        <f t="shared" si="1"/>
        <v>Gastos_Gerais</v>
      </c>
      <c r="R146" s="238"/>
      <c r="S146" s="238"/>
      <c r="T146" s="238"/>
      <c r="U146" s="238"/>
    </row>
    <row r="147" spans="1:21" ht="25.5" x14ac:dyDescent="0.2">
      <c r="A147" s="256">
        <v>143</v>
      </c>
      <c r="B147" s="248">
        <v>45376</v>
      </c>
      <c r="C147" s="257">
        <v>45352</v>
      </c>
      <c r="D147" s="258" t="s">
        <v>87</v>
      </c>
      <c r="E147" s="258" t="s">
        <v>277</v>
      </c>
      <c r="F147" s="259">
        <v>108.17</v>
      </c>
      <c r="G147" s="258" t="s">
        <v>584</v>
      </c>
      <c r="H147" s="258" t="s">
        <v>47</v>
      </c>
      <c r="I147" s="260" t="s">
        <v>568</v>
      </c>
      <c r="J147" s="258" t="s">
        <v>368</v>
      </c>
      <c r="K147" s="258" t="s">
        <v>369</v>
      </c>
      <c r="L147" s="260" t="s">
        <v>401</v>
      </c>
      <c r="M147" s="258" t="s">
        <v>368</v>
      </c>
      <c r="N147" s="248">
        <v>45376</v>
      </c>
      <c r="O147" s="254">
        <f t="shared" ref="O147" si="143">IF(B147=0,0,IF($O$1="",0,IF(YEAR(B147)=$P$1,MONTH(B147)-$O$1+1,(YEAR(B147)-$P$1)*12-$O$1+1+MONTH(B147))))</f>
        <v>3</v>
      </c>
      <c r="P147" s="254">
        <f>IF(C147=0,0,IF($O$1="",0,IF(YEAR(C147)=$P$1,MONTH(C147)-$O$1+1,(YEAR(C147)-$P$1)*12-$O$1+1+MONTH(C147))))</f>
        <v>3</v>
      </c>
      <c r="Q147" s="255" t="str">
        <f t="shared" si="1"/>
        <v>Gastos_Gerais</v>
      </c>
      <c r="R147" s="238"/>
      <c r="S147" s="238"/>
      <c r="T147" s="238"/>
      <c r="U147" s="238"/>
    </row>
    <row r="148" spans="1:21" ht="25.5" x14ac:dyDescent="0.2">
      <c r="A148" s="256">
        <v>144</v>
      </c>
      <c r="B148" s="248">
        <v>45376</v>
      </c>
      <c r="C148" s="257">
        <v>45352</v>
      </c>
      <c r="D148" s="258" t="s">
        <v>87</v>
      </c>
      <c r="E148" s="258" t="s">
        <v>277</v>
      </c>
      <c r="F148" s="259">
        <v>40.89</v>
      </c>
      <c r="G148" s="258" t="s">
        <v>585</v>
      </c>
      <c r="H148" s="258" t="s">
        <v>47</v>
      </c>
      <c r="I148" s="260" t="s">
        <v>576</v>
      </c>
      <c r="J148" s="258" t="s">
        <v>368</v>
      </c>
      <c r="K148" s="258" t="s">
        <v>369</v>
      </c>
      <c r="L148" s="260" t="s">
        <v>401</v>
      </c>
      <c r="M148" s="258" t="s">
        <v>368</v>
      </c>
      <c r="N148" s="248">
        <v>45376</v>
      </c>
      <c r="O148" s="254">
        <f t="shared" ref="O148:P148" si="144">IF(B148=0,0,IF($O$1="",0,IF(YEAR(B148)=$P$1,MONTH(B148)-$O$1+1,(YEAR(B148)-$P$1)*12-$O$1+1+MONTH(B148))))</f>
        <v>3</v>
      </c>
      <c r="P148" s="254">
        <f t="shared" si="144"/>
        <v>3</v>
      </c>
      <c r="Q148" s="255" t="str">
        <f t="shared" si="1"/>
        <v>Gastos_Gerais</v>
      </c>
      <c r="R148" s="238"/>
      <c r="S148" s="238"/>
      <c r="T148" s="238"/>
      <c r="U148" s="238"/>
    </row>
    <row r="149" spans="1:21" ht="25.5" x14ac:dyDescent="0.2">
      <c r="A149" s="247">
        <v>145</v>
      </c>
      <c r="B149" s="248">
        <v>45377</v>
      </c>
      <c r="C149" s="257">
        <v>45352</v>
      </c>
      <c r="D149" s="258" t="s">
        <v>87</v>
      </c>
      <c r="E149" s="258" t="s">
        <v>277</v>
      </c>
      <c r="F149" s="259">
        <v>127.33</v>
      </c>
      <c r="G149" s="258" t="s">
        <v>581</v>
      </c>
      <c r="H149" s="258" t="s">
        <v>47</v>
      </c>
      <c r="I149" s="260" t="s">
        <v>551</v>
      </c>
      <c r="J149" s="258" t="s">
        <v>368</v>
      </c>
      <c r="K149" s="258" t="s">
        <v>369</v>
      </c>
      <c r="L149" s="260" t="s">
        <v>401</v>
      </c>
      <c r="M149" s="258" t="s">
        <v>368</v>
      </c>
      <c r="N149" s="248">
        <v>45377</v>
      </c>
      <c r="O149" s="254">
        <f t="shared" ref="O149" si="145">IF(B149=0,0,IF($O$1="",0,IF(YEAR(B149)=$P$1,MONTH(B149)-$O$1+1,(YEAR(B149)-$P$1)*12-$O$1+1+MONTH(B149))))</f>
        <v>3</v>
      </c>
      <c r="P149" s="254">
        <f>IF(C149=0,0,IF($O$1="",0,IF(YEAR(C149)=$P$1,MONTH(C149)-$O$1+1,(YEAR(C149)-$P$1)*12-$O$1+1+MONTH(C149))))</f>
        <v>3</v>
      </c>
      <c r="Q149" s="255" t="str">
        <f t="shared" si="1"/>
        <v>Gastos_Gerais</v>
      </c>
      <c r="R149" s="238"/>
      <c r="S149" s="238"/>
      <c r="T149" s="238"/>
      <c r="U149" s="238"/>
    </row>
    <row r="150" spans="1:21" ht="25.5" x14ac:dyDescent="0.2">
      <c r="A150" s="256">
        <v>146</v>
      </c>
      <c r="B150" s="248">
        <v>45377</v>
      </c>
      <c r="C150" s="257">
        <v>45352</v>
      </c>
      <c r="D150" s="258" t="s">
        <v>87</v>
      </c>
      <c r="E150" s="258" t="s">
        <v>277</v>
      </c>
      <c r="F150" s="259">
        <v>267.45</v>
      </c>
      <c r="G150" s="258" t="s">
        <v>579</v>
      </c>
      <c r="H150" s="258" t="s">
        <v>47</v>
      </c>
      <c r="I150" s="260" t="s">
        <v>552</v>
      </c>
      <c r="J150" s="258" t="s">
        <v>368</v>
      </c>
      <c r="K150" s="258" t="s">
        <v>369</v>
      </c>
      <c r="L150" s="260" t="s">
        <v>401</v>
      </c>
      <c r="M150" s="258" t="s">
        <v>368</v>
      </c>
      <c r="N150" s="248">
        <v>45377</v>
      </c>
      <c r="O150" s="254">
        <f t="shared" ref="O150:P150" si="146">IF(B150=0,0,IF($O$1="",0,IF(YEAR(B150)=$P$1,MONTH(B150)-$O$1+1,(YEAR(B150)-$P$1)*12-$O$1+1+MONTH(B150))))</f>
        <v>3</v>
      </c>
      <c r="P150" s="254">
        <f t="shared" si="146"/>
        <v>3</v>
      </c>
      <c r="Q150" s="255" t="str">
        <f t="shared" si="1"/>
        <v>Gastos_Gerais</v>
      </c>
      <c r="R150" s="238"/>
      <c r="S150" s="238"/>
      <c r="T150" s="238"/>
      <c r="U150" s="238"/>
    </row>
    <row r="151" spans="1:21" ht="25.5" x14ac:dyDescent="0.2">
      <c r="A151" s="256">
        <v>147</v>
      </c>
      <c r="B151" s="248">
        <v>45377</v>
      </c>
      <c r="C151" s="257">
        <v>45352</v>
      </c>
      <c r="D151" s="258" t="s">
        <v>87</v>
      </c>
      <c r="E151" s="258" t="s">
        <v>277</v>
      </c>
      <c r="F151" s="259">
        <v>182</v>
      </c>
      <c r="G151" s="258" t="s">
        <v>580</v>
      </c>
      <c r="H151" s="258" t="s">
        <v>47</v>
      </c>
      <c r="I151" s="260" t="s">
        <v>553</v>
      </c>
      <c r="J151" s="258" t="s">
        <v>368</v>
      </c>
      <c r="K151" s="258" t="s">
        <v>369</v>
      </c>
      <c r="L151" s="260" t="s">
        <v>401</v>
      </c>
      <c r="M151" s="258" t="s">
        <v>368</v>
      </c>
      <c r="N151" s="248">
        <v>45377</v>
      </c>
      <c r="O151" s="254">
        <f t="shared" ref="O151:P151" si="147">IF(B151=0,0,IF($O$1="",0,IF(YEAR(B151)=$P$1,MONTH(B151)-$O$1+1,(YEAR(B151)-$P$1)*12-$O$1+1+MONTH(B151))))</f>
        <v>3</v>
      </c>
      <c r="P151" s="254">
        <f t="shared" si="147"/>
        <v>3</v>
      </c>
      <c r="Q151" s="255" t="str">
        <f t="shared" si="1"/>
        <v>Gastos_Gerais</v>
      </c>
      <c r="R151" s="238"/>
      <c r="S151" s="238"/>
      <c r="T151" s="238"/>
      <c r="U151" s="238"/>
    </row>
    <row r="152" spans="1:21" ht="25.5" x14ac:dyDescent="0.2">
      <c r="A152" s="256">
        <v>148</v>
      </c>
      <c r="B152" s="248">
        <v>45377</v>
      </c>
      <c r="C152" s="257">
        <v>45352</v>
      </c>
      <c r="D152" s="258" t="s">
        <v>87</v>
      </c>
      <c r="E152" s="258" t="s">
        <v>277</v>
      </c>
      <c r="F152" s="259">
        <v>98</v>
      </c>
      <c r="G152" s="258" t="s">
        <v>578</v>
      </c>
      <c r="H152" s="258" t="s">
        <v>47</v>
      </c>
      <c r="I152" s="260" t="s">
        <v>554</v>
      </c>
      <c r="J152" s="258" t="s">
        <v>368</v>
      </c>
      <c r="K152" s="258" t="s">
        <v>369</v>
      </c>
      <c r="L152" s="260" t="s">
        <v>401</v>
      </c>
      <c r="M152" s="258" t="s">
        <v>368</v>
      </c>
      <c r="N152" s="248">
        <v>45377</v>
      </c>
      <c r="O152" s="254">
        <f t="shared" ref="O152:P152" si="148">IF(B152=0,0,IF($O$1="",0,IF(YEAR(B152)=$P$1,MONTH(B152)-$O$1+1,(YEAR(B152)-$P$1)*12-$O$1+1+MONTH(B152))))</f>
        <v>3</v>
      </c>
      <c r="P152" s="254">
        <f t="shared" si="148"/>
        <v>3</v>
      </c>
      <c r="Q152" s="255" t="str">
        <f t="shared" si="1"/>
        <v>Gastos_Gerais</v>
      </c>
      <c r="R152" s="238"/>
      <c r="S152" s="238"/>
      <c r="T152" s="238"/>
      <c r="U152" s="238"/>
    </row>
    <row r="153" spans="1:21" ht="25.5" x14ac:dyDescent="0.2">
      <c r="A153" s="247">
        <v>149</v>
      </c>
      <c r="B153" s="248">
        <v>45379</v>
      </c>
      <c r="C153" s="257">
        <v>45352</v>
      </c>
      <c r="D153" s="258" t="s">
        <v>87</v>
      </c>
      <c r="E153" s="258" t="s">
        <v>209</v>
      </c>
      <c r="F153" s="259">
        <v>25270</v>
      </c>
      <c r="G153" s="258" t="s">
        <v>587</v>
      </c>
      <c r="H153" s="258" t="s">
        <v>45</v>
      </c>
      <c r="I153" s="260" t="s">
        <v>588</v>
      </c>
      <c r="J153" s="258" t="s">
        <v>589</v>
      </c>
      <c r="K153" s="258" t="s">
        <v>361</v>
      </c>
      <c r="L153" s="260" t="s">
        <v>401</v>
      </c>
      <c r="M153" s="258" t="s">
        <v>368</v>
      </c>
      <c r="N153" s="248">
        <v>45379</v>
      </c>
      <c r="O153" s="254">
        <f t="shared" ref="O153:P153" si="149">IF(B153=0,0,IF($O$1="",0,IF(YEAR(B153)=$P$1,MONTH(B153)-$O$1+1,(YEAR(B153)-$P$1)*12-$O$1+1+MONTH(B153))))</f>
        <v>3</v>
      </c>
      <c r="P153" s="254">
        <f t="shared" si="149"/>
        <v>3</v>
      </c>
      <c r="Q153" s="255" t="str">
        <f t="shared" si="1"/>
        <v>Gastos_Gerais</v>
      </c>
      <c r="R153" s="238"/>
      <c r="S153" s="238"/>
      <c r="T153" s="238"/>
      <c r="U153" s="238"/>
    </row>
    <row r="154" spans="1:21" ht="25.5" x14ac:dyDescent="0.2">
      <c r="A154" s="256">
        <v>150</v>
      </c>
      <c r="B154" s="248">
        <v>45379</v>
      </c>
      <c r="C154" s="257">
        <v>45352</v>
      </c>
      <c r="D154" s="258" t="s">
        <v>87</v>
      </c>
      <c r="E154" s="258" t="s">
        <v>281</v>
      </c>
      <c r="F154" s="259">
        <v>140</v>
      </c>
      <c r="G154" s="258" t="s">
        <v>590</v>
      </c>
      <c r="H154" s="258" t="s">
        <v>47</v>
      </c>
      <c r="I154" s="260" t="s">
        <v>591</v>
      </c>
      <c r="J154" s="258" t="s">
        <v>592</v>
      </c>
      <c r="K154" s="258" t="s">
        <v>361</v>
      </c>
      <c r="L154" s="260" t="s">
        <v>401</v>
      </c>
      <c r="M154" s="258" t="s">
        <v>368</v>
      </c>
      <c r="N154" s="248">
        <v>45379</v>
      </c>
      <c r="O154" s="254">
        <f t="shared" ref="O154:P154" si="150">IF(B154=0,0,IF($O$1="",0,IF(YEAR(B154)=$P$1,MONTH(B154)-$O$1+1,(YEAR(B154)-$P$1)*12-$O$1+1+MONTH(B154))))</f>
        <v>3</v>
      </c>
      <c r="P154" s="254">
        <f t="shared" si="150"/>
        <v>3</v>
      </c>
      <c r="Q154" s="255" t="str">
        <f t="shared" si="1"/>
        <v>Gastos_Gerais</v>
      </c>
      <c r="R154" s="238"/>
      <c r="S154" s="238"/>
      <c r="T154" s="238"/>
      <c r="U154" s="238"/>
    </row>
    <row r="155" spans="1:21" ht="25.5" x14ac:dyDescent="0.2">
      <c r="A155" s="256">
        <v>151</v>
      </c>
      <c r="B155" s="248">
        <v>45379</v>
      </c>
      <c r="C155" s="257">
        <v>45352</v>
      </c>
      <c r="D155" s="258" t="s">
        <v>87</v>
      </c>
      <c r="E155" s="258" t="s">
        <v>283</v>
      </c>
      <c r="F155" s="259">
        <v>96320</v>
      </c>
      <c r="G155" s="258" t="s">
        <v>593</v>
      </c>
      <c r="H155" s="258" t="s">
        <v>47</v>
      </c>
      <c r="I155" s="260" t="s">
        <v>594</v>
      </c>
      <c r="J155" s="258" t="s">
        <v>595</v>
      </c>
      <c r="K155" s="258" t="s">
        <v>361</v>
      </c>
      <c r="L155" s="260" t="s">
        <v>401</v>
      </c>
      <c r="M155" s="258" t="s">
        <v>368</v>
      </c>
      <c r="N155" s="248">
        <v>45379</v>
      </c>
      <c r="O155" s="254">
        <f t="shared" ref="O155:P155" si="151">IF(B155=0,0,IF($O$1="",0,IF(YEAR(B155)=$P$1,MONTH(B155)-$O$1+1,(YEAR(B155)-$P$1)*12-$O$1+1+MONTH(B155))))</f>
        <v>3</v>
      </c>
      <c r="P155" s="254">
        <f t="shared" si="151"/>
        <v>3</v>
      </c>
      <c r="Q155" s="255" t="str">
        <f t="shared" si="1"/>
        <v>Gastos_Gerais</v>
      </c>
      <c r="R155" s="238"/>
      <c r="S155" s="238"/>
      <c r="T155" s="238"/>
      <c r="U155" s="238"/>
    </row>
    <row r="156" spans="1:21" ht="25.5" x14ac:dyDescent="0.2">
      <c r="A156" s="256">
        <v>152</v>
      </c>
      <c r="B156" s="248">
        <v>45379</v>
      </c>
      <c r="C156" s="257">
        <v>45352</v>
      </c>
      <c r="D156" s="258" t="s">
        <v>87</v>
      </c>
      <c r="E156" s="258" t="s">
        <v>281</v>
      </c>
      <c r="F156" s="259">
        <v>110</v>
      </c>
      <c r="G156" s="258" t="s">
        <v>596</v>
      </c>
      <c r="H156" s="258" t="s">
        <v>47</v>
      </c>
      <c r="I156" s="260" t="s">
        <v>597</v>
      </c>
      <c r="J156" s="258" t="s">
        <v>598</v>
      </c>
      <c r="K156" s="258" t="s">
        <v>369</v>
      </c>
      <c r="L156" s="260" t="s">
        <v>401</v>
      </c>
      <c r="M156" s="258" t="s">
        <v>368</v>
      </c>
      <c r="N156" s="248">
        <v>45379</v>
      </c>
      <c r="O156" s="254">
        <f t="shared" ref="O156:P156" si="152">IF(B156=0,0,IF($O$1="",0,IF(YEAR(B156)=$P$1,MONTH(B156)-$O$1+1,(YEAR(B156)-$P$1)*12-$O$1+1+MONTH(B156))))</f>
        <v>3</v>
      </c>
      <c r="P156" s="254">
        <f t="shared" si="152"/>
        <v>3</v>
      </c>
      <c r="Q156" s="255" t="str">
        <f t="shared" si="1"/>
        <v>Gastos_Gerais</v>
      </c>
      <c r="R156" s="238"/>
      <c r="S156" s="238"/>
      <c r="T156" s="238"/>
      <c r="U156" s="238"/>
    </row>
    <row r="157" spans="1:21" ht="25.5" x14ac:dyDescent="0.2">
      <c r="A157" s="247">
        <v>153</v>
      </c>
      <c r="B157" s="248">
        <v>45379</v>
      </c>
      <c r="C157" s="257">
        <v>45352</v>
      </c>
      <c r="D157" s="258" t="s">
        <v>87</v>
      </c>
      <c r="E157" s="258" t="s">
        <v>245</v>
      </c>
      <c r="F157" s="259">
        <v>1446.4</v>
      </c>
      <c r="G157" s="258" t="s">
        <v>599</v>
      </c>
      <c r="H157" s="258" t="s">
        <v>45</v>
      </c>
      <c r="I157" s="260" t="s">
        <v>600</v>
      </c>
      <c r="J157" s="258" t="s">
        <v>601</v>
      </c>
      <c r="K157" s="258" t="s">
        <v>369</v>
      </c>
      <c r="L157" s="260" t="s">
        <v>401</v>
      </c>
      <c r="M157" s="258" t="s">
        <v>368</v>
      </c>
      <c r="N157" s="248">
        <v>45379</v>
      </c>
      <c r="O157" s="254">
        <f t="shared" ref="O157:P157" si="153">IF(B157=0,0,IF($O$1="",0,IF(YEAR(B157)=$P$1,MONTH(B157)-$O$1+1,(YEAR(B157)-$P$1)*12-$O$1+1+MONTH(B157))))</f>
        <v>3</v>
      </c>
      <c r="P157" s="254">
        <f t="shared" si="153"/>
        <v>3</v>
      </c>
      <c r="Q157" s="255" t="str">
        <f t="shared" si="1"/>
        <v>Gastos_Gerais</v>
      </c>
      <c r="R157" s="238"/>
      <c r="S157" s="238"/>
      <c r="T157" s="238"/>
      <c r="U157" s="238"/>
    </row>
    <row r="158" spans="1:21" ht="51" x14ac:dyDescent="0.2">
      <c r="A158" s="256">
        <v>154</v>
      </c>
      <c r="B158" s="248">
        <v>45382</v>
      </c>
      <c r="C158" s="257">
        <v>45352</v>
      </c>
      <c r="D158" s="258" t="s">
        <v>73</v>
      </c>
      <c r="E158" s="258" t="s">
        <v>73</v>
      </c>
      <c r="F158" s="259">
        <v>13561.58</v>
      </c>
      <c r="G158" s="258" t="s">
        <v>611</v>
      </c>
      <c r="H158" s="258" t="s">
        <v>45</v>
      </c>
      <c r="I158" s="260" t="s">
        <v>393</v>
      </c>
      <c r="J158" s="258" t="s">
        <v>368</v>
      </c>
      <c r="K158" s="258" t="s">
        <v>368</v>
      </c>
      <c r="L158" s="260" t="s">
        <v>429</v>
      </c>
      <c r="M158" s="258" t="s">
        <v>368</v>
      </c>
      <c r="N158" s="248">
        <v>45382</v>
      </c>
      <c r="O158" s="254">
        <f t="shared" ref="O158:P158" si="154">IF(B158=0,0,IF($O$1="",0,IF(YEAR(B158)=$P$1,MONTH(B158)-$O$1+1,(YEAR(B158)-$P$1)*12-$O$1+1+MONTH(B158))))</f>
        <v>3</v>
      </c>
      <c r="P158" s="254">
        <f t="shared" si="154"/>
        <v>3</v>
      </c>
      <c r="Q158" s="255" t="str">
        <f t="shared" si="1"/>
        <v>Rendimentos_de_Aplicações_Fin.</v>
      </c>
      <c r="R158" s="238"/>
      <c r="S158" s="238"/>
      <c r="T158" s="238"/>
      <c r="U158" s="238"/>
    </row>
    <row r="159" spans="1:21" hidden="1" x14ac:dyDescent="0.2">
      <c r="A159" s="256">
        <v>155</v>
      </c>
      <c r="B159" s="248"/>
      <c r="C159" s="257"/>
      <c r="D159" s="258"/>
      <c r="E159" s="258"/>
      <c r="F159" s="259"/>
      <c r="G159" s="258"/>
      <c r="H159" s="258"/>
      <c r="I159" s="260"/>
      <c r="J159" s="258"/>
      <c r="K159" s="258"/>
      <c r="L159" s="260"/>
      <c r="M159" s="258"/>
      <c r="N159" s="248"/>
      <c r="O159" s="254">
        <f t="shared" ref="O159:P159" si="155">IF(B159=0,0,IF($O$1="",0,IF(YEAR(B159)=$P$1,MONTH(B159)-$O$1+1,(YEAR(B159)-$P$1)*12-$O$1+1+MONTH(B159))))</f>
        <v>0</v>
      </c>
      <c r="P159" s="254">
        <f t="shared" si="155"/>
        <v>0</v>
      </c>
      <c r="Q159" s="255" t="str">
        <f t="shared" si="1"/>
        <v/>
      </c>
      <c r="R159" s="238"/>
      <c r="S159" s="238"/>
      <c r="T159" s="238"/>
      <c r="U159" s="238"/>
    </row>
    <row r="160" spans="1:21" hidden="1" x14ac:dyDescent="0.2">
      <c r="A160" s="256">
        <v>156</v>
      </c>
      <c r="B160" s="248"/>
      <c r="C160" s="257"/>
      <c r="D160" s="258"/>
      <c r="E160" s="258"/>
      <c r="F160" s="259"/>
      <c r="G160" s="258"/>
      <c r="H160" s="258"/>
      <c r="I160" s="260"/>
      <c r="J160" s="258"/>
      <c r="K160" s="258"/>
      <c r="L160" s="260"/>
      <c r="M160" s="258"/>
      <c r="N160" s="248"/>
      <c r="O160" s="254">
        <f t="shared" ref="O160:P160" si="156">IF(B160=0,0,IF($O$1="",0,IF(YEAR(B160)=$P$1,MONTH(B160)-$O$1+1,(YEAR(B160)-$P$1)*12-$O$1+1+MONTH(B160))))</f>
        <v>0</v>
      </c>
      <c r="P160" s="254">
        <f t="shared" si="156"/>
        <v>0</v>
      </c>
      <c r="Q160" s="255" t="str">
        <f t="shared" si="1"/>
        <v/>
      </c>
      <c r="R160" s="238"/>
      <c r="S160" s="238"/>
      <c r="T160" s="238"/>
      <c r="U160" s="238"/>
    </row>
    <row r="161" spans="1:21" hidden="1" x14ac:dyDescent="0.2">
      <c r="A161" s="247">
        <v>157</v>
      </c>
      <c r="B161" s="248"/>
      <c r="C161" s="257"/>
      <c r="D161" s="258"/>
      <c r="E161" s="258"/>
      <c r="F161" s="259"/>
      <c r="G161" s="258"/>
      <c r="H161" s="258"/>
      <c r="I161" s="260"/>
      <c r="J161" s="258"/>
      <c r="K161" s="258"/>
      <c r="L161" s="260"/>
      <c r="M161" s="258"/>
      <c r="N161" s="248"/>
      <c r="O161" s="254">
        <f t="shared" ref="O161:P161" si="157">IF(B161=0,0,IF($O$1="",0,IF(YEAR(B161)=$P$1,MONTH(B161)-$O$1+1,(YEAR(B161)-$P$1)*12-$O$1+1+MONTH(B161))))</f>
        <v>0</v>
      </c>
      <c r="P161" s="254">
        <f t="shared" si="157"/>
        <v>0</v>
      </c>
      <c r="Q161" s="255" t="str">
        <f t="shared" si="1"/>
        <v/>
      </c>
      <c r="R161" s="238"/>
      <c r="S161" s="238"/>
      <c r="T161" s="238"/>
      <c r="U161" s="238"/>
    </row>
    <row r="162" spans="1:21" hidden="1" x14ac:dyDescent="0.2">
      <c r="A162" s="256">
        <v>158</v>
      </c>
      <c r="B162" s="248"/>
      <c r="C162" s="257"/>
      <c r="D162" s="258"/>
      <c r="E162" s="258"/>
      <c r="F162" s="259"/>
      <c r="G162" s="258"/>
      <c r="H162" s="258"/>
      <c r="I162" s="260"/>
      <c r="J162" s="258"/>
      <c r="K162" s="258"/>
      <c r="L162" s="260"/>
      <c r="M162" s="258"/>
      <c r="N162" s="248"/>
      <c r="O162" s="254">
        <f t="shared" ref="O162:P162" si="158">IF(B162=0,0,IF($O$1="",0,IF(YEAR(B162)=$P$1,MONTH(B162)-$O$1+1,(YEAR(B162)-$P$1)*12-$O$1+1+MONTH(B162))))</f>
        <v>0</v>
      </c>
      <c r="P162" s="254">
        <f t="shared" si="158"/>
        <v>0</v>
      </c>
      <c r="Q162" s="255" t="str">
        <f t="shared" si="1"/>
        <v/>
      </c>
      <c r="R162" s="238"/>
      <c r="S162" s="238"/>
      <c r="T162" s="238"/>
      <c r="U162" s="238"/>
    </row>
    <row r="163" spans="1:21" hidden="1" x14ac:dyDescent="0.2">
      <c r="A163" s="256">
        <v>159</v>
      </c>
      <c r="B163" s="248"/>
      <c r="C163" s="257"/>
      <c r="D163" s="258"/>
      <c r="E163" s="258"/>
      <c r="F163" s="259"/>
      <c r="G163" s="258"/>
      <c r="H163" s="258"/>
      <c r="I163" s="260"/>
      <c r="J163" s="258"/>
      <c r="K163" s="258"/>
      <c r="L163" s="260"/>
      <c r="M163" s="258"/>
      <c r="N163" s="248"/>
      <c r="O163" s="254">
        <f t="shared" ref="O163:P163" si="159">IF(B163=0,0,IF($O$1="",0,IF(YEAR(B163)=$P$1,MONTH(B163)-$O$1+1,(YEAR(B163)-$P$1)*12-$O$1+1+MONTH(B163))))</f>
        <v>0</v>
      </c>
      <c r="P163" s="254">
        <f t="shared" si="159"/>
        <v>0</v>
      </c>
      <c r="Q163" s="255" t="str">
        <f t="shared" si="1"/>
        <v/>
      </c>
      <c r="R163" s="238"/>
      <c r="S163" s="238"/>
      <c r="T163" s="238"/>
      <c r="U163" s="238"/>
    </row>
    <row r="164" spans="1:21" hidden="1" x14ac:dyDescent="0.2">
      <c r="A164" s="256">
        <v>160</v>
      </c>
      <c r="B164" s="248"/>
      <c r="C164" s="257"/>
      <c r="D164" s="258"/>
      <c r="E164" s="258"/>
      <c r="F164" s="259"/>
      <c r="G164" s="258"/>
      <c r="H164" s="258"/>
      <c r="I164" s="260"/>
      <c r="J164" s="258"/>
      <c r="K164" s="258"/>
      <c r="L164" s="260"/>
      <c r="M164" s="258"/>
      <c r="N164" s="248"/>
      <c r="O164" s="254">
        <f t="shared" ref="O164:P164" si="160">IF(B164=0,0,IF($O$1="",0,IF(YEAR(B164)=$P$1,MONTH(B164)-$O$1+1,(YEAR(B164)-$P$1)*12-$O$1+1+MONTH(B164))))</f>
        <v>0</v>
      </c>
      <c r="P164" s="254">
        <f t="shared" si="160"/>
        <v>0</v>
      </c>
      <c r="Q164" s="255" t="str">
        <f t="shared" si="1"/>
        <v/>
      </c>
      <c r="R164" s="238"/>
      <c r="S164" s="238"/>
      <c r="T164" s="238"/>
      <c r="U164" s="238"/>
    </row>
    <row r="165" spans="1:21" hidden="1" x14ac:dyDescent="0.2">
      <c r="A165" s="247">
        <v>161</v>
      </c>
      <c r="B165" s="248"/>
      <c r="C165" s="257"/>
      <c r="D165" s="258"/>
      <c r="E165" s="258"/>
      <c r="F165" s="259"/>
      <c r="G165" s="258"/>
      <c r="H165" s="258"/>
      <c r="I165" s="260"/>
      <c r="J165" s="258"/>
      <c r="K165" s="258"/>
      <c r="L165" s="260"/>
      <c r="M165" s="258"/>
      <c r="N165" s="248"/>
      <c r="O165" s="254">
        <f t="shared" ref="O165:P165" si="161">IF(B165=0,0,IF($O$1="",0,IF(YEAR(B165)=$P$1,MONTH(B165)-$O$1+1,(YEAR(B165)-$P$1)*12-$O$1+1+MONTH(B165))))</f>
        <v>0</v>
      </c>
      <c r="P165" s="254">
        <f t="shared" si="161"/>
        <v>0</v>
      </c>
      <c r="Q165" s="255" t="str">
        <f t="shared" si="1"/>
        <v/>
      </c>
      <c r="R165" s="238"/>
      <c r="S165" s="238"/>
      <c r="T165" s="238"/>
      <c r="U165" s="238"/>
    </row>
    <row r="166" spans="1:21" hidden="1" x14ac:dyDescent="0.2">
      <c r="A166" s="256">
        <v>162</v>
      </c>
      <c r="B166" s="248"/>
      <c r="C166" s="257"/>
      <c r="D166" s="258"/>
      <c r="E166" s="258"/>
      <c r="F166" s="259"/>
      <c r="G166" s="258"/>
      <c r="H166" s="258"/>
      <c r="I166" s="260"/>
      <c r="J166" s="258"/>
      <c r="K166" s="258"/>
      <c r="L166" s="260"/>
      <c r="M166" s="258"/>
      <c r="N166" s="248"/>
      <c r="O166" s="254">
        <f t="shared" ref="O166:P166" si="162">IF(B166=0,0,IF($O$1="",0,IF(YEAR(B166)=$P$1,MONTH(B166)-$O$1+1,(YEAR(B166)-$P$1)*12-$O$1+1+MONTH(B166))))</f>
        <v>0</v>
      </c>
      <c r="P166" s="254">
        <f t="shared" si="162"/>
        <v>0</v>
      </c>
      <c r="Q166" s="255" t="str">
        <f t="shared" si="1"/>
        <v/>
      </c>
      <c r="R166" s="238"/>
      <c r="S166" s="238"/>
      <c r="T166" s="238"/>
      <c r="U166" s="238"/>
    </row>
    <row r="167" spans="1:21" hidden="1" x14ac:dyDescent="0.2">
      <c r="A167" s="256">
        <v>163</v>
      </c>
      <c r="B167" s="248"/>
      <c r="C167" s="257"/>
      <c r="D167" s="258"/>
      <c r="E167" s="258"/>
      <c r="F167" s="259"/>
      <c r="G167" s="258"/>
      <c r="H167" s="258"/>
      <c r="I167" s="260"/>
      <c r="J167" s="258"/>
      <c r="K167" s="258"/>
      <c r="L167" s="260"/>
      <c r="M167" s="258"/>
      <c r="N167" s="248"/>
      <c r="O167" s="254">
        <f t="shared" ref="O167:P167" si="163">IF(B167=0,0,IF($O$1="",0,IF(YEAR(B167)=$P$1,MONTH(B167)-$O$1+1,(YEAR(B167)-$P$1)*12-$O$1+1+MONTH(B167))))</f>
        <v>0</v>
      </c>
      <c r="P167" s="254">
        <f t="shared" si="163"/>
        <v>0</v>
      </c>
      <c r="Q167" s="255" t="str">
        <f t="shared" si="1"/>
        <v/>
      </c>
      <c r="R167" s="238"/>
      <c r="S167" s="238"/>
      <c r="T167" s="238"/>
      <c r="U167" s="238"/>
    </row>
    <row r="168" spans="1:21" hidden="1" x14ac:dyDescent="0.2">
      <c r="A168" s="256">
        <v>164</v>
      </c>
      <c r="B168" s="248"/>
      <c r="C168" s="257"/>
      <c r="D168" s="258"/>
      <c r="E168" s="258"/>
      <c r="F168" s="259"/>
      <c r="G168" s="258"/>
      <c r="H168" s="258"/>
      <c r="I168" s="260"/>
      <c r="J168" s="258"/>
      <c r="K168" s="258"/>
      <c r="L168" s="260"/>
      <c r="M168" s="258"/>
      <c r="N168" s="248"/>
      <c r="O168" s="254">
        <f t="shared" ref="O168:P168" si="164">IF(B168=0,0,IF($O$1="",0,IF(YEAR(B168)=$P$1,MONTH(B168)-$O$1+1,(YEAR(B168)-$P$1)*12-$O$1+1+MONTH(B168))))</f>
        <v>0</v>
      </c>
      <c r="P168" s="254">
        <f t="shared" si="164"/>
        <v>0</v>
      </c>
      <c r="Q168" s="255" t="str">
        <f t="shared" si="1"/>
        <v/>
      </c>
      <c r="R168" s="238"/>
      <c r="S168" s="238"/>
      <c r="T168" s="238"/>
      <c r="U168" s="238"/>
    </row>
    <row r="169" spans="1:21" hidden="1" x14ac:dyDescent="0.2">
      <c r="A169" s="247">
        <v>165</v>
      </c>
      <c r="B169" s="248"/>
      <c r="C169" s="257"/>
      <c r="D169" s="258"/>
      <c r="E169" s="258"/>
      <c r="F169" s="259"/>
      <c r="G169" s="258"/>
      <c r="H169" s="258"/>
      <c r="I169" s="260"/>
      <c r="J169" s="258"/>
      <c r="K169" s="258"/>
      <c r="L169" s="260"/>
      <c r="M169" s="258"/>
      <c r="N169" s="248"/>
      <c r="O169" s="254">
        <f t="shared" ref="O169:P169" si="165">IF(B169=0,0,IF($O$1="",0,IF(YEAR(B169)=$P$1,MONTH(B169)-$O$1+1,(YEAR(B169)-$P$1)*12-$O$1+1+MONTH(B169))))</f>
        <v>0</v>
      </c>
      <c r="P169" s="254">
        <f t="shared" si="165"/>
        <v>0</v>
      </c>
      <c r="Q169" s="255" t="str">
        <f t="shared" si="1"/>
        <v/>
      </c>
      <c r="R169" s="238"/>
      <c r="S169" s="238"/>
      <c r="T169" s="238"/>
      <c r="U169" s="238"/>
    </row>
    <row r="170" spans="1:21" hidden="1" x14ac:dyDescent="0.2">
      <c r="A170" s="256">
        <v>166</v>
      </c>
      <c r="B170" s="248"/>
      <c r="C170" s="257"/>
      <c r="D170" s="258"/>
      <c r="E170" s="258"/>
      <c r="F170" s="259"/>
      <c r="G170" s="258"/>
      <c r="H170" s="258"/>
      <c r="I170" s="260"/>
      <c r="J170" s="258"/>
      <c r="K170" s="258"/>
      <c r="L170" s="260"/>
      <c r="M170" s="258"/>
      <c r="N170" s="248"/>
      <c r="O170" s="254">
        <f t="shared" ref="O170:P170" si="166">IF(B170=0,0,IF($O$1="",0,IF(YEAR(B170)=$P$1,MONTH(B170)-$O$1+1,(YEAR(B170)-$P$1)*12-$O$1+1+MONTH(B170))))</f>
        <v>0</v>
      </c>
      <c r="P170" s="254">
        <f t="shared" si="166"/>
        <v>0</v>
      </c>
      <c r="Q170" s="255" t="str">
        <f t="shared" si="1"/>
        <v/>
      </c>
      <c r="R170" s="238"/>
      <c r="S170" s="238"/>
      <c r="T170" s="238"/>
      <c r="U170" s="238"/>
    </row>
    <row r="171" spans="1:21" hidden="1" x14ac:dyDescent="0.2">
      <c r="A171" s="256">
        <v>167</v>
      </c>
      <c r="B171" s="248"/>
      <c r="C171" s="257"/>
      <c r="D171" s="258"/>
      <c r="E171" s="258"/>
      <c r="F171" s="259"/>
      <c r="G171" s="258"/>
      <c r="H171" s="258"/>
      <c r="I171" s="260"/>
      <c r="J171" s="258"/>
      <c r="K171" s="258"/>
      <c r="L171" s="260"/>
      <c r="M171" s="258"/>
      <c r="N171" s="248"/>
      <c r="O171" s="254">
        <f t="shared" ref="O171:P171" si="167">IF(B171=0,0,IF($O$1="",0,IF(YEAR(B171)=$P$1,MONTH(B171)-$O$1+1,(YEAR(B171)-$P$1)*12-$O$1+1+MONTH(B171))))</f>
        <v>0</v>
      </c>
      <c r="P171" s="254">
        <f t="shared" si="167"/>
        <v>0</v>
      </c>
      <c r="Q171" s="255" t="str">
        <f t="shared" si="1"/>
        <v/>
      </c>
      <c r="R171" s="238"/>
      <c r="S171" s="238"/>
      <c r="T171" s="238"/>
      <c r="U171" s="238"/>
    </row>
    <row r="172" spans="1:21" hidden="1" x14ac:dyDescent="0.2">
      <c r="A172" s="256">
        <v>168</v>
      </c>
      <c r="B172" s="248"/>
      <c r="C172" s="257"/>
      <c r="D172" s="258"/>
      <c r="E172" s="258"/>
      <c r="F172" s="259"/>
      <c r="G172" s="258"/>
      <c r="H172" s="258"/>
      <c r="I172" s="260"/>
      <c r="J172" s="258"/>
      <c r="K172" s="258"/>
      <c r="L172" s="260"/>
      <c r="M172" s="258"/>
      <c r="N172" s="248"/>
      <c r="O172" s="254">
        <f t="shared" ref="O172:P172" si="168">IF(B172=0,0,IF($O$1="",0,IF(YEAR(B172)=$P$1,MONTH(B172)-$O$1+1,(YEAR(B172)-$P$1)*12-$O$1+1+MONTH(B172))))</f>
        <v>0</v>
      </c>
      <c r="P172" s="254">
        <f t="shared" si="168"/>
        <v>0</v>
      </c>
      <c r="Q172" s="255" t="str">
        <f t="shared" si="1"/>
        <v/>
      </c>
      <c r="R172" s="238"/>
      <c r="S172" s="238"/>
      <c r="T172" s="238"/>
      <c r="U172" s="238"/>
    </row>
    <row r="173" spans="1:21" hidden="1" x14ac:dyDescent="0.2">
      <c r="A173" s="247">
        <v>169</v>
      </c>
      <c r="B173" s="248"/>
      <c r="C173" s="257"/>
      <c r="D173" s="258"/>
      <c r="E173" s="258"/>
      <c r="F173" s="259"/>
      <c r="G173" s="258"/>
      <c r="H173" s="258"/>
      <c r="I173" s="260"/>
      <c r="J173" s="258"/>
      <c r="K173" s="258"/>
      <c r="L173" s="260"/>
      <c r="M173" s="258"/>
      <c r="N173" s="248"/>
      <c r="O173" s="254">
        <f t="shared" ref="O173:P173" si="169">IF(B173=0,0,IF($O$1="",0,IF(YEAR(B173)=$P$1,MONTH(B173)-$O$1+1,(YEAR(B173)-$P$1)*12-$O$1+1+MONTH(B173))))</f>
        <v>0</v>
      </c>
      <c r="P173" s="254">
        <f t="shared" si="169"/>
        <v>0</v>
      </c>
      <c r="Q173" s="255" t="str">
        <f t="shared" si="1"/>
        <v/>
      </c>
      <c r="R173" s="238"/>
      <c r="S173" s="238"/>
      <c r="T173" s="238"/>
      <c r="U173" s="238"/>
    </row>
    <row r="174" spans="1:21" hidden="1" x14ac:dyDescent="0.2">
      <c r="A174" s="256">
        <v>170</v>
      </c>
      <c r="B174" s="248"/>
      <c r="C174" s="257"/>
      <c r="D174" s="258"/>
      <c r="E174" s="258"/>
      <c r="F174" s="259"/>
      <c r="G174" s="258"/>
      <c r="H174" s="258"/>
      <c r="I174" s="260"/>
      <c r="J174" s="258"/>
      <c r="K174" s="258"/>
      <c r="L174" s="260"/>
      <c r="M174" s="258"/>
      <c r="N174" s="248"/>
      <c r="O174" s="254">
        <f t="shared" ref="O174:P174" si="170">IF(B174=0,0,IF($O$1="",0,IF(YEAR(B174)=$P$1,MONTH(B174)-$O$1+1,(YEAR(B174)-$P$1)*12-$O$1+1+MONTH(B174))))</f>
        <v>0</v>
      </c>
      <c r="P174" s="254">
        <f t="shared" si="170"/>
        <v>0</v>
      </c>
      <c r="Q174" s="255" t="str">
        <f t="shared" si="1"/>
        <v/>
      </c>
      <c r="R174" s="238"/>
      <c r="S174" s="238"/>
      <c r="T174" s="238"/>
      <c r="U174" s="238"/>
    </row>
    <row r="175" spans="1:21" hidden="1" x14ac:dyDescent="0.2">
      <c r="A175" s="256">
        <v>171</v>
      </c>
      <c r="B175" s="248"/>
      <c r="C175" s="257"/>
      <c r="D175" s="258"/>
      <c r="E175" s="258"/>
      <c r="F175" s="259"/>
      <c r="G175" s="258"/>
      <c r="H175" s="258"/>
      <c r="I175" s="260"/>
      <c r="J175" s="258"/>
      <c r="K175" s="258"/>
      <c r="L175" s="260"/>
      <c r="M175" s="258"/>
      <c r="N175" s="248"/>
      <c r="O175" s="254">
        <f t="shared" ref="O175:P175" si="171">IF(B175=0,0,IF($O$1="",0,IF(YEAR(B175)=$P$1,MONTH(B175)-$O$1+1,(YEAR(B175)-$P$1)*12-$O$1+1+MONTH(B175))))</f>
        <v>0</v>
      </c>
      <c r="P175" s="254">
        <f t="shared" si="171"/>
        <v>0</v>
      </c>
      <c r="Q175" s="255" t="str">
        <f t="shared" si="1"/>
        <v/>
      </c>
      <c r="R175" s="238"/>
      <c r="S175" s="238"/>
      <c r="T175" s="238"/>
      <c r="U175" s="238"/>
    </row>
    <row r="176" spans="1:21" hidden="1" x14ac:dyDescent="0.2">
      <c r="A176" s="256">
        <v>172</v>
      </c>
      <c r="B176" s="248"/>
      <c r="C176" s="257"/>
      <c r="D176" s="258"/>
      <c r="E176" s="258"/>
      <c r="F176" s="259"/>
      <c r="G176" s="258"/>
      <c r="H176" s="258"/>
      <c r="I176" s="260"/>
      <c r="J176" s="258"/>
      <c r="K176" s="258"/>
      <c r="L176" s="260"/>
      <c r="M176" s="258"/>
      <c r="N176" s="248"/>
      <c r="O176" s="254">
        <f t="shared" ref="O176:P176" si="172">IF(B176=0,0,IF($O$1="",0,IF(YEAR(B176)=$P$1,MONTH(B176)-$O$1+1,(YEAR(B176)-$P$1)*12-$O$1+1+MONTH(B176))))</f>
        <v>0</v>
      </c>
      <c r="P176" s="254">
        <f t="shared" si="172"/>
        <v>0</v>
      </c>
      <c r="Q176" s="255" t="str">
        <f t="shared" si="1"/>
        <v/>
      </c>
      <c r="R176" s="238"/>
      <c r="S176" s="238"/>
      <c r="T176" s="238"/>
      <c r="U176" s="238"/>
    </row>
    <row r="177" spans="1:21" hidden="1" x14ac:dyDescent="0.2">
      <c r="A177" s="247">
        <v>173</v>
      </c>
      <c r="B177" s="248"/>
      <c r="C177" s="257"/>
      <c r="D177" s="258"/>
      <c r="E177" s="258"/>
      <c r="F177" s="259"/>
      <c r="G177" s="258"/>
      <c r="H177" s="258"/>
      <c r="I177" s="260"/>
      <c r="J177" s="258"/>
      <c r="K177" s="258"/>
      <c r="L177" s="260"/>
      <c r="M177" s="258"/>
      <c r="N177" s="248"/>
      <c r="O177" s="254">
        <f t="shared" ref="O177:P177" si="173">IF(B177=0,0,IF($O$1="",0,IF(YEAR(B177)=$P$1,MONTH(B177)-$O$1+1,(YEAR(B177)-$P$1)*12-$O$1+1+MONTH(B177))))</f>
        <v>0</v>
      </c>
      <c r="P177" s="254">
        <f t="shared" si="173"/>
        <v>0</v>
      </c>
      <c r="Q177" s="255" t="str">
        <f t="shared" si="1"/>
        <v/>
      </c>
      <c r="R177" s="238"/>
      <c r="S177" s="238"/>
      <c r="T177" s="238"/>
      <c r="U177" s="238"/>
    </row>
    <row r="178" spans="1:21" hidden="1" x14ac:dyDescent="0.2">
      <c r="A178" s="256">
        <v>174</v>
      </c>
      <c r="B178" s="248"/>
      <c r="C178" s="257"/>
      <c r="D178" s="258"/>
      <c r="E178" s="258"/>
      <c r="F178" s="259"/>
      <c r="G178" s="258"/>
      <c r="H178" s="258"/>
      <c r="I178" s="260"/>
      <c r="J178" s="258"/>
      <c r="K178" s="258"/>
      <c r="L178" s="260"/>
      <c r="M178" s="258"/>
      <c r="N178" s="248"/>
      <c r="O178" s="254">
        <f t="shared" ref="O178:P178" si="174">IF(B178=0,0,IF($O$1="",0,IF(YEAR(B178)=$P$1,MONTH(B178)-$O$1+1,(YEAR(B178)-$P$1)*12-$O$1+1+MONTH(B178))))</f>
        <v>0</v>
      </c>
      <c r="P178" s="254">
        <f t="shared" si="174"/>
        <v>0</v>
      </c>
      <c r="Q178" s="255" t="str">
        <f t="shared" si="1"/>
        <v/>
      </c>
      <c r="R178" s="238"/>
      <c r="S178" s="238"/>
      <c r="T178" s="238"/>
      <c r="U178" s="238"/>
    </row>
    <row r="179" spans="1:21" hidden="1" x14ac:dyDescent="0.2">
      <c r="A179" s="256">
        <v>175</v>
      </c>
      <c r="B179" s="248"/>
      <c r="C179" s="257"/>
      <c r="D179" s="258"/>
      <c r="E179" s="258"/>
      <c r="F179" s="259"/>
      <c r="G179" s="258"/>
      <c r="H179" s="258"/>
      <c r="I179" s="260"/>
      <c r="J179" s="258"/>
      <c r="K179" s="258"/>
      <c r="L179" s="260"/>
      <c r="M179" s="258"/>
      <c r="N179" s="248"/>
      <c r="O179" s="254">
        <f t="shared" ref="O179:P179" si="175">IF(B179=0,0,IF($O$1="",0,IF(YEAR(B179)=$P$1,MONTH(B179)-$O$1+1,(YEAR(B179)-$P$1)*12-$O$1+1+MONTH(B179))))</f>
        <v>0</v>
      </c>
      <c r="P179" s="254">
        <f t="shared" si="175"/>
        <v>0</v>
      </c>
      <c r="Q179" s="255" t="str">
        <f t="shared" si="1"/>
        <v/>
      </c>
      <c r="R179" s="238"/>
      <c r="S179" s="238"/>
      <c r="T179" s="238"/>
      <c r="U179" s="238"/>
    </row>
    <row r="180" spans="1:21" hidden="1" x14ac:dyDescent="0.2">
      <c r="A180" s="256">
        <v>176</v>
      </c>
      <c r="B180" s="248"/>
      <c r="C180" s="257"/>
      <c r="D180" s="258"/>
      <c r="E180" s="258"/>
      <c r="F180" s="259"/>
      <c r="G180" s="258"/>
      <c r="H180" s="258"/>
      <c r="I180" s="260"/>
      <c r="J180" s="258"/>
      <c r="K180" s="258"/>
      <c r="L180" s="260"/>
      <c r="M180" s="258"/>
      <c r="N180" s="248"/>
      <c r="O180" s="254">
        <f t="shared" ref="O180:P180" si="176">IF(B180=0,0,IF($O$1="",0,IF(YEAR(B180)=$P$1,MONTH(B180)-$O$1+1,(YEAR(B180)-$P$1)*12-$O$1+1+MONTH(B180))))</f>
        <v>0</v>
      </c>
      <c r="P180" s="254">
        <f t="shared" si="176"/>
        <v>0</v>
      </c>
      <c r="Q180" s="255" t="str">
        <f t="shared" si="1"/>
        <v/>
      </c>
      <c r="R180" s="238"/>
      <c r="S180" s="238"/>
      <c r="T180" s="238"/>
      <c r="U180" s="238"/>
    </row>
    <row r="181" spans="1:21" hidden="1" x14ac:dyDescent="0.2">
      <c r="A181" s="247">
        <v>177</v>
      </c>
      <c r="B181" s="248"/>
      <c r="C181" s="257"/>
      <c r="D181" s="258"/>
      <c r="E181" s="258"/>
      <c r="F181" s="259"/>
      <c r="G181" s="258"/>
      <c r="H181" s="258"/>
      <c r="I181" s="260"/>
      <c r="J181" s="258"/>
      <c r="K181" s="258"/>
      <c r="L181" s="260"/>
      <c r="M181" s="258"/>
      <c r="N181" s="248"/>
      <c r="O181" s="254">
        <f t="shared" ref="O181:P181" si="177">IF(B181=0,0,IF($O$1="",0,IF(YEAR(B181)=$P$1,MONTH(B181)-$O$1+1,(YEAR(B181)-$P$1)*12-$O$1+1+MONTH(B181))))</f>
        <v>0</v>
      </c>
      <c r="P181" s="254">
        <f t="shared" si="177"/>
        <v>0</v>
      </c>
      <c r="Q181" s="255" t="str">
        <f t="shared" si="1"/>
        <v/>
      </c>
      <c r="R181" s="238"/>
      <c r="S181" s="238"/>
      <c r="T181" s="238"/>
      <c r="U181" s="238"/>
    </row>
    <row r="182" spans="1:21" hidden="1" x14ac:dyDescent="0.2">
      <c r="A182" s="256">
        <v>178</v>
      </c>
      <c r="B182" s="248"/>
      <c r="C182" s="257"/>
      <c r="D182" s="258"/>
      <c r="E182" s="258"/>
      <c r="F182" s="259"/>
      <c r="G182" s="258"/>
      <c r="H182" s="258"/>
      <c r="I182" s="260"/>
      <c r="J182" s="258"/>
      <c r="K182" s="260"/>
      <c r="L182" s="260"/>
      <c r="M182" s="258"/>
      <c r="N182" s="248"/>
      <c r="O182" s="254">
        <f t="shared" ref="O182:P182" si="178">IF(B182=0,0,IF($O$1="",0,IF(YEAR(B182)=$P$1,MONTH(B182)-$O$1+1,(YEAR(B182)-$P$1)*12-$O$1+1+MONTH(B182))))</f>
        <v>0</v>
      </c>
      <c r="P182" s="254">
        <f t="shared" si="178"/>
        <v>0</v>
      </c>
      <c r="Q182" s="255" t="str">
        <f t="shared" si="1"/>
        <v/>
      </c>
      <c r="R182" s="238"/>
      <c r="S182" s="238"/>
      <c r="T182" s="238"/>
      <c r="U182" s="238"/>
    </row>
    <row r="183" spans="1:21" hidden="1" x14ac:dyDescent="0.2">
      <c r="A183" s="256">
        <v>179</v>
      </c>
      <c r="B183" s="248"/>
      <c r="C183" s="257"/>
      <c r="D183" s="258"/>
      <c r="E183" s="258"/>
      <c r="F183" s="259"/>
      <c r="G183" s="258"/>
      <c r="H183" s="258"/>
      <c r="I183" s="260"/>
      <c r="J183" s="258"/>
      <c r="K183" s="258"/>
      <c r="L183" s="260"/>
      <c r="M183" s="258"/>
      <c r="N183" s="248"/>
      <c r="O183" s="254">
        <f t="shared" ref="O183:P183" si="179">IF(B183=0,0,IF($O$1="",0,IF(YEAR(B183)=$P$1,MONTH(B183)-$O$1+1,(YEAR(B183)-$P$1)*12-$O$1+1+MONTH(B183))))</f>
        <v>0</v>
      </c>
      <c r="P183" s="254">
        <f t="shared" si="179"/>
        <v>0</v>
      </c>
      <c r="Q183" s="255" t="str">
        <f t="shared" si="1"/>
        <v/>
      </c>
      <c r="R183" s="238"/>
      <c r="S183" s="238"/>
      <c r="T183" s="238"/>
      <c r="U183" s="238"/>
    </row>
    <row r="184" spans="1:21" hidden="1" x14ac:dyDescent="0.2">
      <c r="A184" s="256">
        <v>180</v>
      </c>
      <c r="B184" s="248"/>
      <c r="C184" s="257"/>
      <c r="D184" s="258"/>
      <c r="E184" s="258"/>
      <c r="F184" s="259"/>
      <c r="G184" s="258"/>
      <c r="H184" s="258"/>
      <c r="I184" s="260"/>
      <c r="J184" s="258"/>
      <c r="K184" s="258"/>
      <c r="L184" s="260"/>
      <c r="M184" s="258"/>
      <c r="N184" s="248"/>
      <c r="O184" s="254">
        <f t="shared" ref="O184:P184" si="180">IF(B184=0,0,IF($O$1="",0,IF(YEAR(B184)=$P$1,MONTH(B184)-$O$1+1,(YEAR(B184)-$P$1)*12-$O$1+1+MONTH(B184))))</f>
        <v>0</v>
      </c>
      <c r="P184" s="254">
        <f t="shared" si="180"/>
        <v>0</v>
      </c>
      <c r="Q184" s="255" t="str">
        <f t="shared" si="1"/>
        <v/>
      </c>
      <c r="R184" s="238"/>
      <c r="S184" s="238"/>
      <c r="T184" s="238"/>
      <c r="U184" s="238"/>
    </row>
    <row r="185" spans="1:21" hidden="1" x14ac:dyDescent="0.2">
      <c r="A185" s="247">
        <v>181</v>
      </c>
      <c r="B185" s="248"/>
      <c r="C185" s="257"/>
      <c r="D185" s="258"/>
      <c r="E185" s="258"/>
      <c r="F185" s="259"/>
      <c r="G185" s="258"/>
      <c r="H185" s="258"/>
      <c r="I185" s="260"/>
      <c r="J185" s="258"/>
      <c r="K185" s="258"/>
      <c r="L185" s="260"/>
      <c r="M185" s="258"/>
      <c r="N185" s="248"/>
      <c r="O185" s="254">
        <f t="shared" ref="O185:P185" si="181">IF(B185=0,0,IF($O$1="",0,IF(YEAR(B185)=$P$1,MONTH(B185)-$O$1+1,(YEAR(B185)-$P$1)*12-$O$1+1+MONTH(B185))))</f>
        <v>0</v>
      </c>
      <c r="P185" s="254">
        <f t="shared" si="181"/>
        <v>0</v>
      </c>
      <c r="Q185" s="255" t="str">
        <f t="shared" si="1"/>
        <v/>
      </c>
      <c r="R185" s="238"/>
      <c r="S185" s="238"/>
      <c r="T185" s="238"/>
      <c r="U185" s="238"/>
    </row>
    <row r="186" spans="1:21" hidden="1" x14ac:dyDescent="0.2">
      <c r="A186" s="256">
        <v>182</v>
      </c>
      <c r="B186" s="248"/>
      <c r="C186" s="257"/>
      <c r="D186" s="258"/>
      <c r="E186" s="258"/>
      <c r="F186" s="259"/>
      <c r="G186" s="258"/>
      <c r="H186" s="258"/>
      <c r="I186" s="260"/>
      <c r="J186" s="258"/>
      <c r="K186" s="258"/>
      <c r="L186" s="260"/>
      <c r="M186" s="258"/>
      <c r="N186" s="248"/>
      <c r="O186" s="254">
        <f t="shared" ref="O186:P186" si="182">IF(B186=0,0,IF($O$1="",0,IF(YEAR(B186)=$P$1,MONTH(B186)-$O$1+1,(YEAR(B186)-$P$1)*12-$O$1+1+MONTH(B186))))</f>
        <v>0</v>
      </c>
      <c r="P186" s="254">
        <f t="shared" si="182"/>
        <v>0</v>
      </c>
      <c r="Q186" s="255" t="str">
        <f t="shared" si="1"/>
        <v/>
      </c>
      <c r="R186" s="238"/>
      <c r="S186" s="238"/>
      <c r="T186" s="238"/>
      <c r="U186" s="238"/>
    </row>
    <row r="187" spans="1:21" hidden="1" x14ac:dyDescent="0.2">
      <c r="A187" s="256">
        <v>183</v>
      </c>
      <c r="B187" s="248"/>
      <c r="C187" s="257"/>
      <c r="D187" s="258"/>
      <c r="E187" s="258"/>
      <c r="F187" s="259"/>
      <c r="G187" s="258"/>
      <c r="H187" s="258"/>
      <c r="I187" s="260"/>
      <c r="J187" s="258"/>
      <c r="K187" s="258"/>
      <c r="L187" s="260"/>
      <c r="M187" s="258"/>
      <c r="N187" s="248"/>
      <c r="O187" s="254">
        <f t="shared" ref="O187:P187" si="183">IF(B187=0,0,IF($O$1="",0,IF(YEAR(B187)=$P$1,MONTH(B187)-$O$1+1,(YEAR(B187)-$P$1)*12-$O$1+1+MONTH(B187))))</f>
        <v>0</v>
      </c>
      <c r="P187" s="254">
        <f t="shared" si="183"/>
        <v>0</v>
      </c>
      <c r="Q187" s="255" t="str">
        <f t="shared" si="1"/>
        <v/>
      </c>
      <c r="R187" s="238"/>
      <c r="S187" s="238"/>
      <c r="T187" s="238"/>
      <c r="U187" s="238"/>
    </row>
    <row r="188" spans="1:21" hidden="1" x14ac:dyDescent="0.2">
      <c r="A188" s="256">
        <v>184</v>
      </c>
      <c r="B188" s="248"/>
      <c r="C188" s="257"/>
      <c r="D188" s="258"/>
      <c r="E188" s="258"/>
      <c r="F188" s="259"/>
      <c r="G188" s="258"/>
      <c r="H188" s="258"/>
      <c r="I188" s="260"/>
      <c r="J188" s="258"/>
      <c r="K188" s="258"/>
      <c r="L188" s="260"/>
      <c r="M188" s="258"/>
      <c r="N188" s="248"/>
      <c r="O188" s="254">
        <f t="shared" ref="O188:P188" si="184">IF(B188=0,0,IF($O$1="",0,IF(YEAR(B188)=$P$1,MONTH(B188)-$O$1+1,(YEAR(B188)-$P$1)*12-$O$1+1+MONTH(B188))))</f>
        <v>0</v>
      </c>
      <c r="P188" s="254">
        <f t="shared" si="184"/>
        <v>0</v>
      </c>
      <c r="Q188" s="255" t="str">
        <f t="shared" si="1"/>
        <v/>
      </c>
      <c r="R188" s="238"/>
      <c r="S188" s="238"/>
      <c r="T188" s="238"/>
      <c r="U188" s="238"/>
    </row>
    <row r="189" spans="1:21" hidden="1" x14ac:dyDescent="0.2">
      <c r="A189" s="247">
        <v>185</v>
      </c>
      <c r="B189" s="248"/>
      <c r="C189" s="257"/>
      <c r="D189" s="258"/>
      <c r="E189" s="258"/>
      <c r="F189" s="259"/>
      <c r="G189" s="258"/>
      <c r="H189" s="258"/>
      <c r="I189" s="260"/>
      <c r="J189" s="258"/>
      <c r="K189" s="258"/>
      <c r="L189" s="260"/>
      <c r="M189" s="258"/>
      <c r="N189" s="248"/>
      <c r="O189" s="254">
        <f t="shared" ref="O189:P189" si="185">IF(B189=0,0,IF($O$1="",0,IF(YEAR(B189)=$P$1,MONTH(B189)-$O$1+1,(YEAR(B189)-$P$1)*12-$O$1+1+MONTH(B189))))</f>
        <v>0</v>
      </c>
      <c r="P189" s="254">
        <f t="shared" si="185"/>
        <v>0</v>
      </c>
      <c r="Q189" s="255" t="str">
        <f t="shared" si="1"/>
        <v/>
      </c>
      <c r="R189" s="238"/>
      <c r="S189" s="238"/>
      <c r="T189" s="238"/>
      <c r="U189" s="238"/>
    </row>
    <row r="190" spans="1:21" hidden="1" x14ac:dyDescent="0.2">
      <c r="A190" s="256">
        <v>186</v>
      </c>
      <c r="B190" s="248"/>
      <c r="C190" s="257"/>
      <c r="D190" s="258"/>
      <c r="E190" s="258"/>
      <c r="F190" s="259"/>
      <c r="G190" s="258"/>
      <c r="H190" s="258"/>
      <c r="I190" s="260"/>
      <c r="J190" s="258"/>
      <c r="K190" s="258"/>
      <c r="L190" s="260"/>
      <c r="M190" s="258"/>
      <c r="N190" s="248"/>
      <c r="O190" s="254">
        <f t="shared" ref="O190:P190" si="186">IF(B190=0,0,IF($O$1="",0,IF(YEAR(B190)=$P$1,MONTH(B190)-$O$1+1,(YEAR(B190)-$P$1)*12-$O$1+1+MONTH(B190))))</f>
        <v>0</v>
      </c>
      <c r="P190" s="254">
        <f t="shared" si="186"/>
        <v>0</v>
      </c>
      <c r="Q190" s="255" t="str">
        <f t="shared" si="1"/>
        <v/>
      </c>
      <c r="R190" s="238"/>
      <c r="S190" s="238"/>
      <c r="T190" s="238"/>
      <c r="U190" s="238"/>
    </row>
    <row r="191" spans="1:21" hidden="1" x14ac:dyDescent="0.2">
      <c r="A191" s="256">
        <v>187</v>
      </c>
      <c r="B191" s="248"/>
      <c r="C191" s="257"/>
      <c r="D191" s="258"/>
      <c r="E191" s="258"/>
      <c r="F191" s="259"/>
      <c r="G191" s="258"/>
      <c r="H191" s="258"/>
      <c r="I191" s="260"/>
      <c r="J191" s="258"/>
      <c r="K191" s="258"/>
      <c r="L191" s="260"/>
      <c r="M191" s="258"/>
      <c r="N191" s="248"/>
      <c r="O191" s="254">
        <f t="shared" ref="O191:P191" si="187">IF(B191=0,0,IF($O$1="",0,IF(YEAR(B191)=$P$1,MONTH(B191)-$O$1+1,(YEAR(B191)-$P$1)*12-$O$1+1+MONTH(B191))))</f>
        <v>0</v>
      </c>
      <c r="P191" s="254">
        <f t="shared" si="187"/>
        <v>0</v>
      </c>
      <c r="Q191" s="255" t="str">
        <f t="shared" si="1"/>
        <v/>
      </c>
      <c r="R191" s="238"/>
      <c r="S191" s="238"/>
      <c r="T191" s="238"/>
      <c r="U191" s="238"/>
    </row>
    <row r="192" spans="1:21" hidden="1" x14ac:dyDescent="0.2">
      <c r="A192" s="256">
        <v>188</v>
      </c>
      <c r="B192" s="248"/>
      <c r="C192" s="257"/>
      <c r="D192" s="258"/>
      <c r="E192" s="258"/>
      <c r="F192" s="259"/>
      <c r="G192" s="258"/>
      <c r="H192" s="258"/>
      <c r="I192" s="260"/>
      <c r="J192" s="258"/>
      <c r="K192" s="258"/>
      <c r="L192" s="260"/>
      <c r="M192" s="258"/>
      <c r="N192" s="248"/>
      <c r="O192" s="254">
        <f t="shared" ref="O192:P192" si="188">IF(B192=0,0,IF($O$1="",0,IF(YEAR(B192)=$P$1,MONTH(B192)-$O$1+1,(YEAR(B192)-$P$1)*12-$O$1+1+MONTH(B192))))</f>
        <v>0</v>
      </c>
      <c r="P192" s="254">
        <f t="shared" si="188"/>
        <v>0</v>
      </c>
      <c r="Q192" s="255" t="str">
        <f t="shared" si="1"/>
        <v/>
      </c>
      <c r="R192" s="238"/>
      <c r="S192" s="238"/>
      <c r="T192" s="238"/>
      <c r="U192" s="238"/>
    </row>
    <row r="193" spans="1:21" hidden="1" x14ac:dyDescent="0.2">
      <c r="A193" s="247">
        <v>189</v>
      </c>
      <c r="B193" s="248"/>
      <c r="C193" s="257"/>
      <c r="D193" s="258"/>
      <c r="E193" s="258"/>
      <c r="F193" s="259"/>
      <c r="G193" s="258"/>
      <c r="H193" s="258"/>
      <c r="I193" s="260"/>
      <c r="J193" s="258"/>
      <c r="K193" s="258"/>
      <c r="L193" s="260"/>
      <c r="M193" s="258"/>
      <c r="N193" s="248"/>
      <c r="O193" s="254">
        <f t="shared" ref="O193:P193" si="189">IF(B193=0,0,IF($O$1="",0,IF(YEAR(B193)=$P$1,MONTH(B193)-$O$1+1,(YEAR(B193)-$P$1)*12-$O$1+1+MONTH(B193))))</f>
        <v>0</v>
      </c>
      <c r="P193" s="254">
        <f t="shared" si="189"/>
        <v>0</v>
      </c>
      <c r="Q193" s="255" t="str">
        <f t="shared" si="1"/>
        <v/>
      </c>
      <c r="R193" s="238"/>
      <c r="S193" s="238"/>
      <c r="T193" s="238"/>
      <c r="U193" s="238"/>
    </row>
    <row r="194" spans="1:21" hidden="1" x14ac:dyDescent="0.2">
      <c r="A194" s="256">
        <v>190</v>
      </c>
      <c r="B194" s="248"/>
      <c r="C194" s="257"/>
      <c r="D194" s="258"/>
      <c r="E194" s="258"/>
      <c r="F194" s="259"/>
      <c r="G194" s="258"/>
      <c r="H194" s="258"/>
      <c r="I194" s="260"/>
      <c r="J194" s="258"/>
      <c r="K194" s="258"/>
      <c r="L194" s="260"/>
      <c r="M194" s="258"/>
      <c r="N194" s="248"/>
      <c r="O194" s="254">
        <f t="shared" ref="O194:P194" si="190">IF(B194=0,0,IF($O$1="",0,IF(YEAR(B194)=$P$1,MONTH(B194)-$O$1+1,(YEAR(B194)-$P$1)*12-$O$1+1+MONTH(B194))))</f>
        <v>0</v>
      </c>
      <c r="P194" s="254">
        <f t="shared" si="190"/>
        <v>0</v>
      </c>
      <c r="Q194" s="255" t="str">
        <f t="shared" si="1"/>
        <v/>
      </c>
      <c r="R194" s="238"/>
      <c r="S194" s="238"/>
      <c r="T194" s="238"/>
      <c r="U194" s="238"/>
    </row>
    <row r="195" spans="1:21" hidden="1" x14ac:dyDescent="0.2">
      <c r="A195" s="256">
        <v>191</v>
      </c>
      <c r="B195" s="248"/>
      <c r="C195" s="257"/>
      <c r="D195" s="258"/>
      <c r="E195" s="258"/>
      <c r="F195" s="259"/>
      <c r="G195" s="258"/>
      <c r="H195" s="258"/>
      <c r="I195" s="260"/>
      <c r="J195" s="258"/>
      <c r="K195" s="258"/>
      <c r="L195" s="260"/>
      <c r="M195" s="258"/>
      <c r="N195" s="248"/>
      <c r="O195" s="254">
        <f t="shared" ref="O195:P195" si="191">IF(B195=0,0,IF($O$1="",0,IF(YEAR(B195)=$P$1,MONTH(B195)-$O$1+1,(YEAR(B195)-$P$1)*12-$O$1+1+MONTH(B195))))</f>
        <v>0</v>
      </c>
      <c r="P195" s="254">
        <f t="shared" si="191"/>
        <v>0</v>
      </c>
      <c r="Q195" s="255" t="str">
        <f t="shared" si="1"/>
        <v/>
      </c>
      <c r="R195" s="238"/>
      <c r="S195" s="238"/>
      <c r="T195" s="238"/>
      <c r="U195" s="238"/>
    </row>
    <row r="196" spans="1:21" hidden="1" x14ac:dyDescent="0.2">
      <c r="A196" s="256">
        <v>192</v>
      </c>
      <c r="B196" s="248"/>
      <c r="C196" s="257"/>
      <c r="D196" s="258"/>
      <c r="E196" s="258"/>
      <c r="F196" s="259"/>
      <c r="G196" s="258"/>
      <c r="H196" s="258"/>
      <c r="I196" s="260"/>
      <c r="J196" s="258"/>
      <c r="K196" s="258"/>
      <c r="L196" s="260"/>
      <c r="M196" s="258"/>
      <c r="N196" s="248"/>
      <c r="O196" s="254">
        <f t="shared" ref="O196:P196" si="192">IF(B196=0,0,IF($O$1="",0,IF(YEAR(B196)=$P$1,MONTH(B196)-$O$1+1,(YEAR(B196)-$P$1)*12-$O$1+1+MONTH(B196))))</f>
        <v>0</v>
      </c>
      <c r="P196" s="254">
        <f t="shared" si="192"/>
        <v>0</v>
      </c>
      <c r="Q196" s="255" t="str">
        <f t="shared" si="1"/>
        <v/>
      </c>
      <c r="R196" s="238"/>
      <c r="S196" s="238"/>
      <c r="T196" s="238"/>
      <c r="U196" s="238"/>
    </row>
    <row r="197" spans="1:21" hidden="1" x14ac:dyDescent="0.2">
      <c r="A197" s="247">
        <v>193</v>
      </c>
      <c r="B197" s="248"/>
      <c r="C197" s="257"/>
      <c r="D197" s="258"/>
      <c r="E197" s="258"/>
      <c r="F197" s="259"/>
      <c r="G197" s="258"/>
      <c r="H197" s="258"/>
      <c r="I197" s="260"/>
      <c r="J197" s="258"/>
      <c r="K197" s="258"/>
      <c r="L197" s="260"/>
      <c r="M197" s="258"/>
      <c r="N197" s="248"/>
      <c r="O197" s="254">
        <f t="shared" ref="O197:P197" si="193">IF(B197=0,0,IF($O$1="",0,IF(YEAR(B197)=$P$1,MONTH(B197)-$O$1+1,(YEAR(B197)-$P$1)*12-$O$1+1+MONTH(B197))))</f>
        <v>0</v>
      </c>
      <c r="P197" s="254">
        <f t="shared" si="193"/>
        <v>0</v>
      </c>
      <c r="Q197" s="255" t="str">
        <f t="shared" si="1"/>
        <v/>
      </c>
      <c r="R197" s="238"/>
      <c r="S197" s="238"/>
      <c r="T197" s="238"/>
      <c r="U197" s="238"/>
    </row>
    <row r="198" spans="1:21" hidden="1" x14ac:dyDescent="0.2">
      <c r="A198" s="256">
        <v>194</v>
      </c>
      <c r="B198" s="248"/>
      <c r="C198" s="257"/>
      <c r="D198" s="258"/>
      <c r="E198" s="258"/>
      <c r="F198" s="259"/>
      <c r="G198" s="258"/>
      <c r="H198" s="258"/>
      <c r="I198" s="260"/>
      <c r="J198" s="258"/>
      <c r="K198" s="258"/>
      <c r="L198" s="260"/>
      <c r="M198" s="258"/>
      <c r="N198" s="248"/>
      <c r="O198" s="254">
        <f t="shared" ref="O198:P198" si="194">IF(B198=0,0,IF($O$1="",0,IF(YEAR(B198)=$P$1,MONTH(B198)-$O$1+1,(YEAR(B198)-$P$1)*12-$O$1+1+MONTH(B198))))</f>
        <v>0</v>
      </c>
      <c r="P198" s="254">
        <f t="shared" si="194"/>
        <v>0</v>
      </c>
      <c r="Q198" s="255" t="str">
        <f t="shared" si="1"/>
        <v/>
      </c>
      <c r="R198" s="238"/>
      <c r="S198" s="238"/>
      <c r="T198" s="238"/>
      <c r="U198" s="238"/>
    </row>
    <row r="199" spans="1:21" hidden="1" x14ac:dyDescent="0.2">
      <c r="A199" s="256">
        <v>195</v>
      </c>
      <c r="B199" s="248"/>
      <c r="C199" s="257"/>
      <c r="D199" s="258"/>
      <c r="E199" s="258"/>
      <c r="F199" s="259"/>
      <c r="G199" s="258"/>
      <c r="H199" s="258"/>
      <c r="I199" s="260"/>
      <c r="J199" s="258"/>
      <c r="K199" s="258"/>
      <c r="L199" s="260"/>
      <c r="M199" s="258"/>
      <c r="N199" s="248"/>
      <c r="O199" s="254">
        <f t="shared" ref="O199:P199" si="195">IF(B199=0,0,IF($O$1="",0,IF(YEAR(B199)=$P$1,MONTH(B199)-$O$1+1,(YEAR(B199)-$P$1)*12-$O$1+1+MONTH(B199))))</f>
        <v>0</v>
      </c>
      <c r="P199" s="254">
        <f t="shared" si="195"/>
        <v>0</v>
      </c>
      <c r="Q199" s="255" t="str">
        <f t="shared" si="1"/>
        <v/>
      </c>
      <c r="R199" s="238"/>
      <c r="S199" s="238"/>
      <c r="T199" s="238"/>
      <c r="U199" s="238"/>
    </row>
    <row r="200" spans="1:21" hidden="1" x14ac:dyDescent="0.2">
      <c r="A200" s="256">
        <v>196</v>
      </c>
      <c r="B200" s="248"/>
      <c r="C200" s="257"/>
      <c r="D200" s="258"/>
      <c r="E200" s="258"/>
      <c r="F200" s="259"/>
      <c r="G200" s="258"/>
      <c r="H200" s="258"/>
      <c r="I200" s="260"/>
      <c r="J200" s="258"/>
      <c r="K200" s="258"/>
      <c r="L200" s="260"/>
      <c r="M200" s="258"/>
      <c r="N200" s="248"/>
      <c r="O200" s="254">
        <f t="shared" ref="O200:P200" si="196">IF(B200=0,0,IF($O$1="",0,IF(YEAR(B200)=$P$1,MONTH(B200)-$O$1+1,(YEAR(B200)-$P$1)*12-$O$1+1+MONTH(B200))))</f>
        <v>0</v>
      </c>
      <c r="P200" s="254">
        <f t="shared" si="196"/>
        <v>0</v>
      </c>
      <c r="Q200" s="255" t="str">
        <f t="shared" si="1"/>
        <v/>
      </c>
      <c r="R200" s="238"/>
      <c r="S200" s="238"/>
      <c r="T200" s="238"/>
      <c r="U200" s="238"/>
    </row>
    <row r="201" spans="1:21" hidden="1" x14ac:dyDescent="0.2">
      <c r="A201" s="247">
        <v>197</v>
      </c>
      <c r="B201" s="248"/>
      <c r="C201" s="257"/>
      <c r="D201" s="258"/>
      <c r="E201" s="258"/>
      <c r="F201" s="259"/>
      <c r="G201" s="258"/>
      <c r="H201" s="258"/>
      <c r="I201" s="260"/>
      <c r="J201" s="258"/>
      <c r="K201" s="258"/>
      <c r="L201" s="260"/>
      <c r="M201" s="258"/>
      <c r="N201" s="248"/>
      <c r="O201" s="254">
        <f t="shared" ref="O201:P201" si="197">IF(B201=0,0,IF($O$1="",0,IF(YEAR(B201)=$P$1,MONTH(B201)-$O$1+1,(YEAR(B201)-$P$1)*12-$O$1+1+MONTH(B201))))</f>
        <v>0</v>
      </c>
      <c r="P201" s="254">
        <f t="shared" si="197"/>
        <v>0</v>
      </c>
      <c r="Q201" s="255" t="str">
        <f t="shared" si="1"/>
        <v/>
      </c>
      <c r="R201" s="238"/>
      <c r="S201" s="238"/>
      <c r="T201" s="238"/>
      <c r="U201" s="238"/>
    </row>
    <row r="202" spans="1:21" hidden="1" x14ac:dyDescent="0.2">
      <c r="A202" s="256">
        <v>198</v>
      </c>
      <c r="B202" s="248"/>
      <c r="C202" s="257"/>
      <c r="D202" s="258"/>
      <c r="E202" s="258"/>
      <c r="F202" s="259"/>
      <c r="G202" s="258"/>
      <c r="H202" s="258"/>
      <c r="I202" s="260"/>
      <c r="J202" s="258"/>
      <c r="K202" s="258"/>
      <c r="L202" s="260"/>
      <c r="M202" s="258"/>
      <c r="N202" s="248"/>
      <c r="O202" s="254">
        <f t="shared" ref="O202:P202" si="198">IF(B202=0,0,IF($O$1="",0,IF(YEAR(B202)=$P$1,MONTH(B202)-$O$1+1,(YEAR(B202)-$P$1)*12-$O$1+1+MONTH(B202))))</f>
        <v>0</v>
      </c>
      <c r="P202" s="254">
        <f t="shared" si="198"/>
        <v>0</v>
      </c>
      <c r="Q202" s="255" t="str">
        <f t="shared" si="1"/>
        <v/>
      </c>
      <c r="R202" s="238"/>
      <c r="S202" s="238"/>
      <c r="T202" s="238"/>
      <c r="U202" s="238"/>
    </row>
    <row r="203" spans="1:21" hidden="1" x14ac:dyDescent="0.2">
      <c r="A203" s="256">
        <v>199</v>
      </c>
      <c r="B203" s="248"/>
      <c r="C203" s="257"/>
      <c r="D203" s="258"/>
      <c r="E203" s="258"/>
      <c r="F203" s="259"/>
      <c r="G203" s="258"/>
      <c r="H203" s="258"/>
      <c r="I203" s="260"/>
      <c r="J203" s="258"/>
      <c r="K203" s="258"/>
      <c r="L203" s="260"/>
      <c r="M203" s="258"/>
      <c r="N203" s="248"/>
      <c r="O203" s="254">
        <f t="shared" ref="O203:P203" si="199">IF(B203=0,0,IF($O$1="",0,IF(YEAR(B203)=$P$1,MONTH(B203)-$O$1+1,(YEAR(B203)-$P$1)*12-$O$1+1+MONTH(B203))))</f>
        <v>0</v>
      </c>
      <c r="P203" s="254">
        <f t="shared" si="199"/>
        <v>0</v>
      </c>
      <c r="Q203" s="255" t="str">
        <f t="shared" si="1"/>
        <v/>
      </c>
      <c r="R203" s="238"/>
      <c r="S203" s="238"/>
      <c r="T203" s="238"/>
      <c r="U203" s="238"/>
    </row>
    <row r="204" spans="1:21" hidden="1" x14ac:dyDescent="0.2">
      <c r="A204" s="256">
        <v>200</v>
      </c>
      <c r="B204" s="248"/>
      <c r="C204" s="257"/>
      <c r="D204" s="258"/>
      <c r="E204" s="258"/>
      <c r="F204" s="259"/>
      <c r="G204" s="258"/>
      <c r="H204" s="258"/>
      <c r="I204" s="260"/>
      <c r="J204" s="258"/>
      <c r="K204" s="258"/>
      <c r="L204" s="260"/>
      <c r="M204" s="258"/>
      <c r="N204" s="248"/>
      <c r="O204" s="254">
        <f t="shared" ref="O204:P204" si="200">IF(B204=0,0,IF($O$1="",0,IF(YEAR(B204)=$P$1,MONTH(B204)-$O$1+1,(YEAR(B204)-$P$1)*12-$O$1+1+MONTH(B204))))</f>
        <v>0</v>
      </c>
      <c r="P204" s="254">
        <f t="shared" si="200"/>
        <v>0</v>
      </c>
      <c r="Q204" s="255" t="str">
        <f t="shared" si="1"/>
        <v/>
      </c>
      <c r="R204" s="238"/>
      <c r="S204" s="238"/>
      <c r="T204" s="238"/>
      <c r="U204" s="238"/>
    </row>
    <row r="205" spans="1:21" hidden="1" x14ac:dyDescent="0.2">
      <c r="A205" s="247">
        <v>201</v>
      </c>
      <c r="B205" s="248"/>
      <c r="C205" s="257"/>
      <c r="D205" s="258"/>
      <c r="E205" s="258"/>
      <c r="F205" s="259"/>
      <c r="G205" s="258"/>
      <c r="H205" s="258"/>
      <c r="I205" s="260"/>
      <c r="J205" s="258"/>
      <c r="K205" s="258"/>
      <c r="L205" s="260"/>
      <c r="M205" s="258"/>
      <c r="N205" s="248"/>
      <c r="O205" s="254">
        <f t="shared" ref="O205:P205" si="201">IF(B205=0,0,IF($O$1="",0,IF(YEAR(B205)=$P$1,MONTH(B205)-$O$1+1,(YEAR(B205)-$P$1)*12-$O$1+1+MONTH(B205))))</f>
        <v>0</v>
      </c>
      <c r="P205" s="254">
        <f t="shared" si="201"/>
        <v>0</v>
      </c>
      <c r="Q205" s="255" t="str">
        <f t="shared" si="1"/>
        <v/>
      </c>
      <c r="R205" s="238"/>
      <c r="S205" s="238"/>
      <c r="T205" s="238"/>
      <c r="U205" s="238"/>
    </row>
    <row r="206" spans="1:21" hidden="1" x14ac:dyDescent="0.2">
      <c r="A206" s="256">
        <v>202</v>
      </c>
      <c r="B206" s="248"/>
      <c r="C206" s="257"/>
      <c r="D206" s="258"/>
      <c r="E206" s="258"/>
      <c r="F206" s="259"/>
      <c r="G206" s="258"/>
      <c r="H206" s="258"/>
      <c r="I206" s="260"/>
      <c r="J206" s="258"/>
      <c r="K206" s="258"/>
      <c r="L206" s="260"/>
      <c r="M206" s="258"/>
      <c r="N206" s="248"/>
      <c r="O206" s="254">
        <f t="shared" ref="O206:P206" si="202">IF(B206=0,0,IF($O$1="",0,IF(YEAR(B206)=$P$1,MONTH(B206)-$O$1+1,(YEAR(B206)-$P$1)*12-$O$1+1+MONTH(B206))))</f>
        <v>0</v>
      </c>
      <c r="P206" s="254">
        <f t="shared" si="202"/>
        <v>0</v>
      </c>
      <c r="Q206" s="255" t="str">
        <f t="shared" si="1"/>
        <v/>
      </c>
      <c r="R206" s="238"/>
      <c r="S206" s="238"/>
      <c r="T206" s="238"/>
      <c r="U206" s="238"/>
    </row>
    <row r="207" spans="1:21" hidden="1" x14ac:dyDescent="0.2">
      <c r="A207" s="256">
        <v>203</v>
      </c>
      <c r="B207" s="248"/>
      <c r="C207" s="257"/>
      <c r="D207" s="258"/>
      <c r="E207" s="258"/>
      <c r="F207" s="259"/>
      <c r="G207" s="258"/>
      <c r="H207" s="258"/>
      <c r="I207" s="260"/>
      <c r="J207" s="258"/>
      <c r="K207" s="258"/>
      <c r="L207" s="260"/>
      <c r="M207" s="258"/>
      <c r="N207" s="248"/>
      <c r="O207" s="254">
        <f t="shared" ref="O207:P207" si="203">IF(B207=0,0,IF($O$1="",0,IF(YEAR(B207)=$P$1,MONTH(B207)-$O$1+1,(YEAR(B207)-$P$1)*12-$O$1+1+MONTH(B207))))</f>
        <v>0</v>
      </c>
      <c r="P207" s="254">
        <f t="shared" si="203"/>
        <v>0</v>
      </c>
      <c r="Q207" s="255" t="str">
        <f t="shared" si="1"/>
        <v/>
      </c>
      <c r="R207" s="238"/>
      <c r="S207" s="238"/>
      <c r="T207" s="238"/>
      <c r="U207" s="238"/>
    </row>
    <row r="208" spans="1:21" hidden="1" x14ac:dyDescent="0.2">
      <c r="A208" s="256">
        <v>204</v>
      </c>
      <c r="B208" s="248"/>
      <c r="C208" s="257"/>
      <c r="D208" s="258"/>
      <c r="E208" s="258"/>
      <c r="F208" s="259"/>
      <c r="G208" s="258"/>
      <c r="H208" s="258"/>
      <c r="I208" s="260"/>
      <c r="J208" s="258"/>
      <c r="K208" s="258"/>
      <c r="L208" s="260"/>
      <c r="M208" s="258"/>
      <c r="N208" s="248"/>
      <c r="O208" s="254">
        <f t="shared" ref="O208:P208" si="204">IF(B208=0,0,IF($O$1="",0,IF(YEAR(B208)=$P$1,MONTH(B208)-$O$1+1,(YEAR(B208)-$P$1)*12-$O$1+1+MONTH(B208))))</f>
        <v>0</v>
      </c>
      <c r="P208" s="254">
        <f t="shared" si="204"/>
        <v>0</v>
      </c>
      <c r="Q208" s="255" t="str">
        <f t="shared" si="1"/>
        <v/>
      </c>
      <c r="R208" s="238"/>
      <c r="S208" s="238"/>
      <c r="T208" s="238"/>
      <c r="U208" s="238"/>
    </row>
    <row r="209" spans="1:21" hidden="1" x14ac:dyDescent="0.2">
      <c r="A209" s="247">
        <v>205</v>
      </c>
      <c r="B209" s="248"/>
      <c r="C209" s="257"/>
      <c r="D209" s="258"/>
      <c r="E209" s="258"/>
      <c r="F209" s="259"/>
      <c r="G209" s="258"/>
      <c r="H209" s="258"/>
      <c r="I209" s="260"/>
      <c r="J209" s="261"/>
      <c r="K209" s="258"/>
      <c r="L209" s="260"/>
      <c r="M209" s="258"/>
      <c r="N209" s="248"/>
      <c r="O209" s="254">
        <f t="shared" ref="O209:P209" si="205">IF(B209=0,0,IF($O$1="",0,IF(YEAR(B209)=$P$1,MONTH(B209)-$O$1+1,(YEAR(B209)-$P$1)*12-$O$1+1+MONTH(B209))))</f>
        <v>0</v>
      </c>
      <c r="P209" s="254">
        <f t="shared" si="205"/>
        <v>0</v>
      </c>
      <c r="Q209" s="255" t="str">
        <f t="shared" si="1"/>
        <v/>
      </c>
      <c r="R209" s="238"/>
      <c r="S209" s="238"/>
      <c r="T209" s="238"/>
      <c r="U209" s="238"/>
    </row>
    <row r="210" spans="1:21" hidden="1" x14ac:dyDescent="0.2">
      <c r="A210" s="256">
        <v>206</v>
      </c>
      <c r="B210" s="248"/>
      <c r="C210" s="257"/>
      <c r="D210" s="258"/>
      <c r="E210" s="258"/>
      <c r="F210" s="259"/>
      <c r="G210" s="258"/>
      <c r="H210" s="258"/>
      <c r="I210" s="260"/>
      <c r="J210" s="258"/>
      <c r="K210" s="258"/>
      <c r="L210" s="260"/>
      <c r="M210" s="258"/>
      <c r="N210" s="248"/>
      <c r="O210" s="254">
        <f t="shared" ref="O210:P210" si="206">IF(B210=0,0,IF($O$1="",0,IF(YEAR(B210)=$P$1,MONTH(B210)-$O$1+1,(YEAR(B210)-$P$1)*12-$O$1+1+MONTH(B210))))</f>
        <v>0</v>
      </c>
      <c r="P210" s="254">
        <f t="shared" si="206"/>
        <v>0</v>
      </c>
      <c r="Q210" s="255" t="str">
        <f t="shared" si="1"/>
        <v/>
      </c>
      <c r="R210" s="238"/>
      <c r="S210" s="238"/>
      <c r="T210" s="238"/>
      <c r="U210" s="238"/>
    </row>
    <row r="211" spans="1:21" hidden="1" x14ac:dyDescent="0.2">
      <c r="A211" s="256">
        <v>207</v>
      </c>
      <c r="B211" s="248"/>
      <c r="C211" s="257"/>
      <c r="D211" s="258"/>
      <c r="E211" s="258"/>
      <c r="F211" s="259"/>
      <c r="G211" s="258"/>
      <c r="H211" s="258"/>
      <c r="I211" s="260"/>
      <c r="J211" s="258"/>
      <c r="K211" s="258"/>
      <c r="L211" s="260"/>
      <c r="M211" s="258"/>
      <c r="N211" s="248"/>
      <c r="O211" s="254">
        <f t="shared" ref="O211:P211" si="207">IF(B211=0,0,IF($O$1="",0,IF(YEAR(B211)=$P$1,MONTH(B211)-$O$1+1,(YEAR(B211)-$P$1)*12-$O$1+1+MONTH(B211))))</f>
        <v>0</v>
      </c>
      <c r="P211" s="254">
        <f t="shared" si="207"/>
        <v>0</v>
      </c>
      <c r="Q211" s="255" t="str">
        <f t="shared" si="1"/>
        <v/>
      </c>
      <c r="R211" s="238"/>
      <c r="S211" s="238"/>
      <c r="T211" s="238"/>
      <c r="U211" s="238"/>
    </row>
    <row r="212" spans="1:21" hidden="1" x14ac:dyDescent="0.2">
      <c r="A212" s="256">
        <v>208</v>
      </c>
      <c r="B212" s="248"/>
      <c r="C212" s="257"/>
      <c r="D212" s="258"/>
      <c r="E212" s="258"/>
      <c r="F212" s="259"/>
      <c r="G212" s="258"/>
      <c r="H212" s="258"/>
      <c r="I212" s="260"/>
      <c r="J212" s="258"/>
      <c r="K212" s="258"/>
      <c r="L212" s="260"/>
      <c r="M212" s="258"/>
      <c r="N212" s="248"/>
      <c r="O212" s="254">
        <f t="shared" ref="O212:P212" si="208">IF(B212=0,0,IF($O$1="",0,IF(YEAR(B212)=$P$1,MONTH(B212)-$O$1+1,(YEAR(B212)-$P$1)*12-$O$1+1+MONTH(B212))))</f>
        <v>0</v>
      </c>
      <c r="P212" s="254">
        <f t="shared" si="208"/>
        <v>0</v>
      </c>
      <c r="Q212" s="255" t="str">
        <f t="shared" si="1"/>
        <v/>
      </c>
      <c r="R212" s="238"/>
      <c r="S212" s="238"/>
      <c r="T212" s="238"/>
      <c r="U212" s="238"/>
    </row>
    <row r="213" spans="1:21" hidden="1" x14ac:dyDescent="0.2">
      <c r="A213" s="247">
        <v>209</v>
      </c>
      <c r="B213" s="248"/>
      <c r="C213" s="257"/>
      <c r="D213" s="258"/>
      <c r="E213" s="258"/>
      <c r="F213" s="259"/>
      <c r="G213" s="258"/>
      <c r="H213" s="258"/>
      <c r="I213" s="260"/>
      <c r="J213" s="258"/>
      <c r="K213" s="258"/>
      <c r="L213" s="260"/>
      <c r="M213" s="258"/>
      <c r="N213" s="248"/>
      <c r="O213" s="254">
        <f t="shared" ref="O213:P213" si="209">IF(B213=0,0,IF($O$1="",0,IF(YEAR(B213)=$P$1,MONTH(B213)-$O$1+1,(YEAR(B213)-$P$1)*12-$O$1+1+MONTH(B213))))</f>
        <v>0</v>
      </c>
      <c r="P213" s="254">
        <f t="shared" si="209"/>
        <v>0</v>
      </c>
      <c r="Q213" s="255" t="str">
        <f t="shared" si="1"/>
        <v/>
      </c>
      <c r="R213" s="238"/>
      <c r="S213" s="238"/>
      <c r="T213" s="238"/>
      <c r="U213" s="238"/>
    </row>
    <row r="214" spans="1:21" hidden="1" x14ac:dyDescent="0.2">
      <c r="A214" s="256">
        <v>210</v>
      </c>
      <c r="B214" s="248"/>
      <c r="C214" s="257"/>
      <c r="D214" s="258"/>
      <c r="E214" s="258"/>
      <c r="F214" s="259"/>
      <c r="G214" s="258"/>
      <c r="H214" s="258"/>
      <c r="I214" s="260"/>
      <c r="J214" s="258"/>
      <c r="K214" s="258"/>
      <c r="L214" s="260"/>
      <c r="M214" s="258"/>
      <c r="N214" s="248"/>
      <c r="O214" s="254">
        <f t="shared" ref="O214:P214" si="210">IF(B214=0,0,IF($O$1="",0,IF(YEAR(B214)=$P$1,MONTH(B214)-$O$1+1,(YEAR(B214)-$P$1)*12-$O$1+1+MONTH(B214))))</f>
        <v>0</v>
      </c>
      <c r="P214" s="254">
        <f t="shared" si="210"/>
        <v>0</v>
      </c>
      <c r="Q214" s="255" t="str">
        <f t="shared" si="1"/>
        <v/>
      </c>
      <c r="R214" s="238"/>
      <c r="S214" s="238"/>
      <c r="T214" s="238"/>
      <c r="U214" s="238"/>
    </row>
    <row r="215" spans="1:21" hidden="1" x14ac:dyDescent="0.2">
      <c r="A215" s="256">
        <v>211</v>
      </c>
      <c r="B215" s="248"/>
      <c r="C215" s="257"/>
      <c r="D215" s="258"/>
      <c r="E215" s="258"/>
      <c r="F215" s="259"/>
      <c r="G215" s="258"/>
      <c r="H215" s="258"/>
      <c r="I215" s="260"/>
      <c r="J215" s="258"/>
      <c r="K215" s="258"/>
      <c r="L215" s="260"/>
      <c r="M215" s="258"/>
      <c r="N215" s="248"/>
      <c r="O215" s="254">
        <f t="shared" ref="O215:P215" si="211">IF(B215=0,0,IF($O$1="",0,IF(YEAR(B215)=$P$1,MONTH(B215)-$O$1+1,(YEAR(B215)-$P$1)*12-$O$1+1+MONTH(B215))))</f>
        <v>0</v>
      </c>
      <c r="P215" s="254">
        <f t="shared" si="211"/>
        <v>0</v>
      </c>
      <c r="Q215" s="255" t="str">
        <f t="shared" si="1"/>
        <v/>
      </c>
      <c r="R215" s="238"/>
      <c r="S215" s="238"/>
      <c r="T215" s="238"/>
      <c r="U215" s="238"/>
    </row>
    <row r="216" spans="1:21" hidden="1" x14ac:dyDescent="0.2">
      <c r="A216" s="256">
        <v>212</v>
      </c>
      <c r="B216" s="248"/>
      <c r="C216" s="257"/>
      <c r="D216" s="258"/>
      <c r="E216" s="258"/>
      <c r="F216" s="259"/>
      <c r="G216" s="258"/>
      <c r="H216" s="258"/>
      <c r="I216" s="260"/>
      <c r="J216" s="258"/>
      <c r="K216" s="258"/>
      <c r="L216" s="260"/>
      <c r="M216" s="258"/>
      <c r="N216" s="248"/>
      <c r="O216" s="254">
        <f t="shared" ref="O216:P216" si="212">IF(B216=0,0,IF($O$1="",0,IF(YEAR(B216)=$P$1,MONTH(B216)-$O$1+1,(YEAR(B216)-$P$1)*12-$O$1+1+MONTH(B216))))</f>
        <v>0</v>
      </c>
      <c r="P216" s="254">
        <f t="shared" si="212"/>
        <v>0</v>
      </c>
      <c r="Q216" s="255" t="str">
        <f t="shared" si="1"/>
        <v/>
      </c>
      <c r="R216" s="238"/>
      <c r="S216" s="238"/>
      <c r="T216" s="238"/>
      <c r="U216" s="238"/>
    </row>
    <row r="217" spans="1:21" hidden="1" x14ac:dyDescent="0.2">
      <c r="A217" s="247">
        <v>213</v>
      </c>
      <c r="B217" s="248"/>
      <c r="C217" s="257"/>
      <c r="D217" s="258"/>
      <c r="E217" s="258"/>
      <c r="F217" s="259"/>
      <c r="G217" s="258"/>
      <c r="H217" s="258"/>
      <c r="I217" s="260"/>
      <c r="J217" s="258"/>
      <c r="K217" s="258"/>
      <c r="L217" s="260"/>
      <c r="M217" s="258"/>
      <c r="N217" s="248"/>
      <c r="O217" s="254">
        <f t="shared" ref="O217:P217" si="213">IF(B217=0,0,IF($O$1="",0,IF(YEAR(B217)=$P$1,MONTH(B217)-$O$1+1,(YEAR(B217)-$P$1)*12-$O$1+1+MONTH(B217))))</f>
        <v>0</v>
      </c>
      <c r="P217" s="254">
        <f t="shared" si="213"/>
        <v>0</v>
      </c>
      <c r="Q217" s="255" t="str">
        <f t="shared" si="1"/>
        <v/>
      </c>
      <c r="R217" s="238"/>
      <c r="S217" s="238"/>
      <c r="T217" s="238"/>
      <c r="U217" s="238"/>
    </row>
    <row r="218" spans="1:21" hidden="1" x14ac:dyDescent="0.2">
      <c r="A218" s="256">
        <v>214</v>
      </c>
      <c r="B218" s="248"/>
      <c r="C218" s="257"/>
      <c r="D218" s="258"/>
      <c r="E218" s="258"/>
      <c r="F218" s="259"/>
      <c r="G218" s="258"/>
      <c r="H218" s="258"/>
      <c r="I218" s="260"/>
      <c r="J218" s="258"/>
      <c r="K218" s="258"/>
      <c r="L218" s="260"/>
      <c r="M218" s="258"/>
      <c r="N218" s="248"/>
      <c r="O218" s="254">
        <f t="shared" ref="O218:P218" si="214">IF(B218=0,0,IF($O$1="",0,IF(YEAR(B218)=$P$1,MONTH(B218)-$O$1+1,(YEAR(B218)-$P$1)*12-$O$1+1+MONTH(B218))))</f>
        <v>0</v>
      </c>
      <c r="P218" s="254">
        <f t="shared" si="214"/>
        <v>0</v>
      </c>
      <c r="Q218" s="255" t="str">
        <f t="shared" si="1"/>
        <v/>
      </c>
      <c r="R218" s="238"/>
      <c r="S218" s="238"/>
      <c r="T218" s="238"/>
      <c r="U218" s="238"/>
    </row>
    <row r="219" spans="1:21" hidden="1" x14ac:dyDescent="0.2">
      <c r="A219" s="256">
        <v>215</v>
      </c>
      <c r="B219" s="248"/>
      <c r="C219" s="257"/>
      <c r="D219" s="258"/>
      <c r="E219" s="258"/>
      <c r="F219" s="259"/>
      <c r="G219" s="258"/>
      <c r="H219" s="258"/>
      <c r="I219" s="260"/>
      <c r="J219" s="258"/>
      <c r="K219" s="258"/>
      <c r="L219" s="260"/>
      <c r="M219" s="258"/>
      <c r="N219" s="248"/>
      <c r="O219" s="254">
        <f t="shared" ref="O219:P219" si="215">IF(B219=0,0,IF($O$1="",0,IF(YEAR(B219)=$P$1,MONTH(B219)-$O$1+1,(YEAR(B219)-$P$1)*12-$O$1+1+MONTH(B219))))</f>
        <v>0</v>
      </c>
      <c r="P219" s="254">
        <f t="shared" si="215"/>
        <v>0</v>
      </c>
      <c r="Q219" s="255" t="str">
        <f t="shared" si="1"/>
        <v/>
      </c>
      <c r="R219" s="238"/>
      <c r="S219" s="238"/>
      <c r="T219" s="238"/>
      <c r="U219" s="238"/>
    </row>
    <row r="220" spans="1:21" hidden="1" x14ac:dyDescent="0.2">
      <c r="A220" s="256">
        <v>216</v>
      </c>
      <c r="B220" s="248"/>
      <c r="C220" s="257"/>
      <c r="D220" s="258"/>
      <c r="E220" s="258"/>
      <c r="F220" s="259"/>
      <c r="G220" s="258"/>
      <c r="H220" s="258"/>
      <c r="I220" s="260"/>
      <c r="J220" s="258"/>
      <c r="K220" s="258"/>
      <c r="L220" s="260"/>
      <c r="M220" s="258"/>
      <c r="N220" s="248"/>
      <c r="O220" s="254">
        <f t="shared" ref="O220:P220" si="216">IF(B220=0,0,IF($O$1="",0,IF(YEAR(B220)=$P$1,MONTH(B220)-$O$1+1,(YEAR(B220)-$P$1)*12-$O$1+1+MONTH(B220))))</f>
        <v>0</v>
      </c>
      <c r="P220" s="254">
        <f t="shared" si="216"/>
        <v>0</v>
      </c>
      <c r="Q220" s="255" t="str">
        <f t="shared" si="1"/>
        <v/>
      </c>
      <c r="R220" s="238"/>
      <c r="S220" s="238"/>
      <c r="T220" s="238"/>
      <c r="U220" s="238"/>
    </row>
    <row r="221" spans="1:21" hidden="1" x14ac:dyDescent="0.2">
      <c r="A221" s="247">
        <v>217</v>
      </c>
      <c r="B221" s="248"/>
      <c r="C221" s="257"/>
      <c r="D221" s="258"/>
      <c r="E221" s="258"/>
      <c r="F221" s="259"/>
      <c r="G221" s="258"/>
      <c r="H221" s="258"/>
      <c r="I221" s="260"/>
      <c r="J221" s="258"/>
      <c r="K221" s="258"/>
      <c r="L221" s="260"/>
      <c r="M221" s="258"/>
      <c r="N221" s="248"/>
      <c r="O221" s="254">
        <f t="shared" ref="O221:P221" si="217">IF(B221=0,0,IF($O$1="",0,IF(YEAR(B221)=$P$1,MONTH(B221)-$O$1+1,(YEAR(B221)-$P$1)*12-$O$1+1+MONTH(B221))))</f>
        <v>0</v>
      </c>
      <c r="P221" s="254">
        <f t="shared" si="217"/>
        <v>0</v>
      </c>
      <c r="Q221" s="255" t="str">
        <f t="shared" si="1"/>
        <v/>
      </c>
      <c r="R221" s="238"/>
      <c r="S221" s="238"/>
      <c r="T221" s="238"/>
      <c r="U221" s="238"/>
    </row>
    <row r="222" spans="1:21" hidden="1" x14ac:dyDescent="0.2">
      <c r="A222" s="256">
        <v>218</v>
      </c>
      <c r="B222" s="248"/>
      <c r="C222" s="257"/>
      <c r="D222" s="258"/>
      <c r="E222" s="258"/>
      <c r="F222" s="259"/>
      <c r="G222" s="258"/>
      <c r="H222" s="258"/>
      <c r="I222" s="260"/>
      <c r="J222" s="258"/>
      <c r="K222" s="258"/>
      <c r="L222" s="260"/>
      <c r="M222" s="258"/>
      <c r="N222" s="248"/>
      <c r="O222" s="254">
        <f t="shared" ref="O222:P222" si="218">IF(B222=0,0,IF($O$1="",0,IF(YEAR(B222)=$P$1,MONTH(B222)-$O$1+1,(YEAR(B222)-$P$1)*12-$O$1+1+MONTH(B222))))</f>
        <v>0</v>
      </c>
      <c r="P222" s="254">
        <f t="shared" si="218"/>
        <v>0</v>
      </c>
      <c r="Q222" s="255" t="str">
        <f t="shared" si="1"/>
        <v/>
      </c>
      <c r="R222" s="238"/>
      <c r="S222" s="238"/>
      <c r="T222" s="238"/>
      <c r="U222" s="238"/>
    </row>
    <row r="223" spans="1:21" hidden="1" x14ac:dyDescent="0.2">
      <c r="A223" s="256">
        <v>219</v>
      </c>
      <c r="B223" s="248"/>
      <c r="C223" s="257"/>
      <c r="D223" s="258"/>
      <c r="E223" s="258"/>
      <c r="F223" s="259"/>
      <c r="G223" s="258"/>
      <c r="H223" s="258"/>
      <c r="I223" s="260"/>
      <c r="J223" s="258"/>
      <c r="K223" s="258"/>
      <c r="L223" s="260"/>
      <c r="M223" s="258"/>
      <c r="N223" s="248"/>
      <c r="O223" s="254">
        <f t="shared" ref="O223:P223" si="219">IF(B223=0,0,IF($O$1="",0,IF(YEAR(B223)=$P$1,MONTH(B223)-$O$1+1,(YEAR(B223)-$P$1)*12-$O$1+1+MONTH(B223))))</f>
        <v>0</v>
      </c>
      <c r="P223" s="254">
        <f t="shared" si="219"/>
        <v>0</v>
      </c>
      <c r="Q223" s="255" t="str">
        <f t="shared" si="1"/>
        <v/>
      </c>
      <c r="R223" s="238"/>
      <c r="S223" s="238"/>
      <c r="T223" s="238"/>
      <c r="U223" s="238"/>
    </row>
    <row r="224" spans="1:21" hidden="1" x14ac:dyDescent="0.2">
      <c r="A224" s="256">
        <v>220</v>
      </c>
      <c r="B224" s="248"/>
      <c r="C224" s="257"/>
      <c r="D224" s="258"/>
      <c r="E224" s="258"/>
      <c r="F224" s="259"/>
      <c r="G224" s="258"/>
      <c r="H224" s="258"/>
      <c r="I224" s="260"/>
      <c r="J224" s="258"/>
      <c r="K224" s="258"/>
      <c r="L224" s="260"/>
      <c r="M224" s="258"/>
      <c r="N224" s="248"/>
      <c r="O224" s="254">
        <f t="shared" ref="O224:P224" si="220">IF(B224=0,0,IF($O$1="",0,IF(YEAR(B224)=$P$1,MONTH(B224)-$O$1+1,(YEAR(B224)-$P$1)*12-$O$1+1+MONTH(B224))))</f>
        <v>0</v>
      </c>
      <c r="P224" s="254">
        <f t="shared" si="220"/>
        <v>0</v>
      </c>
      <c r="Q224" s="255" t="str">
        <f t="shared" si="1"/>
        <v/>
      </c>
      <c r="R224" s="238"/>
      <c r="S224" s="238"/>
      <c r="T224" s="238"/>
      <c r="U224" s="238"/>
    </row>
    <row r="225" spans="1:21" hidden="1" x14ac:dyDescent="0.2">
      <c r="A225" s="247">
        <v>221</v>
      </c>
      <c r="B225" s="248"/>
      <c r="C225" s="257"/>
      <c r="D225" s="258"/>
      <c r="E225" s="258"/>
      <c r="F225" s="259"/>
      <c r="G225" s="258"/>
      <c r="H225" s="258"/>
      <c r="I225" s="260"/>
      <c r="J225" s="258"/>
      <c r="K225" s="258"/>
      <c r="L225" s="260"/>
      <c r="M225" s="258"/>
      <c r="N225" s="248"/>
      <c r="O225" s="254">
        <f t="shared" ref="O225:P225" si="221">IF(B225=0,0,IF($O$1="",0,IF(YEAR(B225)=$P$1,MONTH(B225)-$O$1+1,(YEAR(B225)-$P$1)*12-$O$1+1+MONTH(B225))))</f>
        <v>0</v>
      </c>
      <c r="P225" s="254">
        <f t="shared" si="221"/>
        <v>0</v>
      </c>
      <c r="Q225" s="255" t="str">
        <f t="shared" si="1"/>
        <v/>
      </c>
      <c r="R225" s="238"/>
      <c r="S225" s="238"/>
      <c r="T225" s="238"/>
      <c r="U225" s="238"/>
    </row>
    <row r="226" spans="1:21" hidden="1" x14ac:dyDescent="0.2">
      <c r="A226" s="256">
        <v>222</v>
      </c>
      <c r="B226" s="248"/>
      <c r="C226" s="257"/>
      <c r="D226" s="258"/>
      <c r="E226" s="258"/>
      <c r="F226" s="259"/>
      <c r="G226" s="258"/>
      <c r="H226" s="258"/>
      <c r="I226" s="260"/>
      <c r="J226" s="258"/>
      <c r="K226" s="258"/>
      <c r="L226" s="260"/>
      <c r="M226" s="258"/>
      <c r="N226" s="248"/>
      <c r="O226" s="254">
        <f t="shared" ref="O226:P226" si="222">IF(B226=0,0,IF($O$1="",0,IF(YEAR(B226)=$P$1,MONTH(B226)-$O$1+1,(YEAR(B226)-$P$1)*12-$O$1+1+MONTH(B226))))</f>
        <v>0</v>
      </c>
      <c r="P226" s="254">
        <f t="shared" si="222"/>
        <v>0</v>
      </c>
      <c r="Q226" s="255" t="str">
        <f t="shared" si="1"/>
        <v/>
      </c>
      <c r="R226" s="238"/>
      <c r="S226" s="238"/>
      <c r="T226" s="238"/>
      <c r="U226" s="238"/>
    </row>
    <row r="227" spans="1:21" hidden="1" x14ac:dyDescent="0.2">
      <c r="A227" s="256">
        <v>223</v>
      </c>
      <c r="B227" s="248"/>
      <c r="C227" s="257"/>
      <c r="D227" s="258"/>
      <c r="E227" s="258"/>
      <c r="F227" s="259"/>
      <c r="G227" s="258"/>
      <c r="H227" s="258"/>
      <c r="I227" s="260"/>
      <c r="J227" s="258"/>
      <c r="K227" s="258"/>
      <c r="L227" s="260"/>
      <c r="M227" s="258"/>
      <c r="N227" s="248"/>
      <c r="O227" s="254">
        <f t="shared" ref="O227:P227" si="223">IF(B227=0,0,IF($O$1="",0,IF(YEAR(B227)=$P$1,MONTH(B227)-$O$1+1,(YEAR(B227)-$P$1)*12-$O$1+1+MONTH(B227))))</f>
        <v>0</v>
      </c>
      <c r="P227" s="254">
        <f t="shared" si="223"/>
        <v>0</v>
      </c>
      <c r="Q227" s="255" t="str">
        <f t="shared" si="1"/>
        <v/>
      </c>
      <c r="R227" s="238"/>
      <c r="S227" s="238"/>
      <c r="T227" s="238"/>
      <c r="U227" s="238"/>
    </row>
    <row r="228" spans="1:21" hidden="1" x14ac:dyDescent="0.2">
      <c r="A228" s="256">
        <v>224</v>
      </c>
      <c r="B228" s="248"/>
      <c r="C228" s="257"/>
      <c r="D228" s="258"/>
      <c r="E228" s="258"/>
      <c r="F228" s="259"/>
      <c r="G228" s="258"/>
      <c r="H228" s="258"/>
      <c r="I228" s="260"/>
      <c r="J228" s="258"/>
      <c r="K228" s="258"/>
      <c r="L228" s="260"/>
      <c r="M228" s="258"/>
      <c r="N228" s="248"/>
      <c r="O228" s="254">
        <f t="shared" ref="O228:P228" si="224">IF(B228=0,0,IF($O$1="",0,IF(YEAR(B228)=$P$1,MONTH(B228)-$O$1+1,(YEAR(B228)-$P$1)*12-$O$1+1+MONTH(B228))))</f>
        <v>0</v>
      </c>
      <c r="P228" s="254">
        <f t="shared" si="224"/>
        <v>0</v>
      </c>
      <c r="Q228" s="255" t="str">
        <f t="shared" si="1"/>
        <v/>
      </c>
      <c r="R228" s="238"/>
      <c r="S228" s="238"/>
      <c r="T228" s="238"/>
      <c r="U228" s="238"/>
    </row>
    <row r="229" spans="1:21" hidden="1" x14ac:dyDescent="0.2">
      <c r="A229" s="247">
        <v>225</v>
      </c>
      <c r="B229" s="248"/>
      <c r="C229" s="257"/>
      <c r="D229" s="258"/>
      <c r="E229" s="258"/>
      <c r="F229" s="259"/>
      <c r="G229" s="258"/>
      <c r="H229" s="258"/>
      <c r="I229" s="260"/>
      <c r="J229" s="258"/>
      <c r="K229" s="258"/>
      <c r="L229" s="260"/>
      <c r="M229" s="258"/>
      <c r="N229" s="248"/>
      <c r="O229" s="254">
        <f t="shared" ref="O229:P229" si="225">IF(B229=0,0,IF($O$1="",0,IF(YEAR(B229)=$P$1,MONTH(B229)-$O$1+1,(YEAR(B229)-$P$1)*12-$O$1+1+MONTH(B229))))</f>
        <v>0</v>
      </c>
      <c r="P229" s="254">
        <f t="shared" si="225"/>
        <v>0</v>
      </c>
      <c r="Q229" s="255" t="str">
        <f t="shared" si="1"/>
        <v/>
      </c>
      <c r="R229" s="238"/>
      <c r="S229" s="238"/>
      <c r="T229" s="238"/>
      <c r="U229" s="238"/>
    </row>
    <row r="230" spans="1:21" hidden="1" x14ac:dyDescent="0.2">
      <c r="A230" s="256">
        <v>226</v>
      </c>
      <c r="B230" s="248"/>
      <c r="C230" s="257"/>
      <c r="D230" s="258"/>
      <c r="E230" s="258"/>
      <c r="F230" s="259"/>
      <c r="G230" s="258"/>
      <c r="H230" s="258"/>
      <c r="I230" s="260"/>
      <c r="J230" s="258"/>
      <c r="K230" s="258"/>
      <c r="L230" s="260"/>
      <c r="M230" s="258"/>
      <c r="N230" s="248"/>
      <c r="O230" s="254">
        <f t="shared" ref="O230:P230" si="226">IF(B230=0,0,IF($O$1="",0,IF(YEAR(B230)=$P$1,MONTH(B230)-$O$1+1,(YEAR(B230)-$P$1)*12-$O$1+1+MONTH(B230))))</f>
        <v>0</v>
      </c>
      <c r="P230" s="254">
        <f t="shared" si="226"/>
        <v>0</v>
      </c>
      <c r="Q230" s="255" t="str">
        <f t="shared" si="1"/>
        <v/>
      </c>
      <c r="R230" s="238"/>
      <c r="S230" s="238"/>
      <c r="T230" s="238"/>
      <c r="U230" s="238"/>
    </row>
    <row r="231" spans="1:21" hidden="1" x14ac:dyDescent="0.2">
      <c r="A231" s="256">
        <v>227</v>
      </c>
      <c r="B231" s="248"/>
      <c r="C231" s="257"/>
      <c r="D231" s="258"/>
      <c r="E231" s="258"/>
      <c r="F231" s="259"/>
      <c r="G231" s="258"/>
      <c r="H231" s="258"/>
      <c r="I231" s="260"/>
      <c r="J231" s="258"/>
      <c r="K231" s="258"/>
      <c r="L231" s="260"/>
      <c r="M231" s="258"/>
      <c r="N231" s="248"/>
      <c r="O231" s="254">
        <f t="shared" ref="O231:P231" si="227">IF(B231=0,0,IF($O$1="",0,IF(YEAR(B231)=$P$1,MONTH(B231)-$O$1+1,(YEAR(B231)-$P$1)*12-$O$1+1+MONTH(B231))))</f>
        <v>0</v>
      </c>
      <c r="P231" s="254">
        <f t="shared" si="227"/>
        <v>0</v>
      </c>
      <c r="Q231" s="255" t="str">
        <f t="shared" si="1"/>
        <v/>
      </c>
      <c r="R231" s="238"/>
      <c r="S231" s="238"/>
      <c r="T231" s="238"/>
      <c r="U231" s="238"/>
    </row>
    <row r="232" spans="1:21" hidden="1" x14ac:dyDescent="0.2">
      <c r="A232" s="256">
        <v>228</v>
      </c>
      <c r="B232" s="248"/>
      <c r="C232" s="257"/>
      <c r="D232" s="258"/>
      <c r="E232" s="258"/>
      <c r="F232" s="259"/>
      <c r="G232" s="258"/>
      <c r="H232" s="258"/>
      <c r="I232" s="260"/>
      <c r="J232" s="258"/>
      <c r="K232" s="258"/>
      <c r="L232" s="260"/>
      <c r="M232" s="258"/>
      <c r="N232" s="248"/>
      <c r="O232" s="254">
        <f t="shared" ref="O232:P232" si="228">IF(B232=0,0,IF($O$1="",0,IF(YEAR(B232)=$P$1,MONTH(B232)-$O$1+1,(YEAR(B232)-$P$1)*12-$O$1+1+MONTH(B232))))</f>
        <v>0</v>
      </c>
      <c r="P232" s="254">
        <f t="shared" si="228"/>
        <v>0</v>
      </c>
      <c r="Q232" s="255" t="str">
        <f t="shared" si="1"/>
        <v/>
      </c>
      <c r="R232" s="238"/>
      <c r="S232" s="238"/>
      <c r="T232" s="238"/>
      <c r="U232" s="238"/>
    </row>
    <row r="233" spans="1:21" hidden="1" x14ac:dyDescent="0.2">
      <c r="A233" s="247">
        <v>229</v>
      </c>
      <c r="B233" s="248"/>
      <c r="C233" s="257"/>
      <c r="D233" s="258"/>
      <c r="E233" s="258"/>
      <c r="F233" s="259"/>
      <c r="G233" s="258"/>
      <c r="H233" s="258"/>
      <c r="I233" s="260"/>
      <c r="J233" s="258"/>
      <c r="K233" s="258"/>
      <c r="L233" s="260"/>
      <c r="M233" s="258"/>
      <c r="N233" s="248"/>
      <c r="O233" s="254">
        <f t="shared" ref="O233:P233" si="229">IF(B233=0,0,IF($O$1="",0,IF(YEAR(B233)=$P$1,MONTH(B233)-$O$1+1,(YEAR(B233)-$P$1)*12-$O$1+1+MONTH(B233))))</f>
        <v>0</v>
      </c>
      <c r="P233" s="254">
        <f t="shared" si="229"/>
        <v>0</v>
      </c>
      <c r="Q233" s="255" t="str">
        <f t="shared" si="1"/>
        <v/>
      </c>
      <c r="R233" s="238"/>
      <c r="S233" s="238"/>
      <c r="T233" s="238"/>
      <c r="U233" s="238"/>
    </row>
    <row r="234" spans="1:21" hidden="1" x14ac:dyDescent="0.2">
      <c r="A234" s="256">
        <v>230</v>
      </c>
      <c r="B234" s="248"/>
      <c r="C234" s="257"/>
      <c r="D234" s="258"/>
      <c r="E234" s="258"/>
      <c r="F234" s="259"/>
      <c r="G234" s="258"/>
      <c r="H234" s="258"/>
      <c r="I234" s="260"/>
      <c r="J234" s="258"/>
      <c r="K234" s="258"/>
      <c r="L234" s="260"/>
      <c r="M234" s="258"/>
      <c r="N234" s="248"/>
      <c r="O234" s="254">
        <f t="shared" ref="O234:P234" si="230">IF(B234=0,0,IF($O$1="",0,IF(YEAR(B234)=$P$1,MONTH(B234)-$O$1+1,(YEAR(B234)-$P$1)*12-$O$1+1+MONTH(B234))))</f>
        <v>0</v>
      </c>
      <c r="P234" s="254">
        <f t="shared" si="230"/>
        <v>0</v>
      </c>
      <c r="Q234" s="255" t="str">
        <f t="shared" si="1"/>
        <v/>
      </c>
      <c r="R234" s="238"/>
      <c r="S234" s="238"/>
      <c r="T234" s="238"/>
      <c r="U234" s="238"/>
    </row>
    <row r="235" spans="1:21" hidden="1" x14ac:dyDescent="0.2">
      <c r="A235" s="256">
        <v>231</v>
      </c>
      <c r="B235" s="248"/>
      <c r="C235" s="257"/>
      <c r="D235" s="258"/>
      <c r="E235" s="258"/>
      <c r="F235" s="259"/>
      <c r="G235" s="258"/>
      <c r="H235" s="258"/>
      <c r="I235" s="260"/>
      <c r="J235" s="258"/>
      <c r="K235" s="258"/>
      <c r="L235" s="260"/>
      <c r="M235" s="258"/>
      <c r="N235" s="248"/>
      <c r="O235" s="254">
        <f t="shared" ref="O235:P235" si="231">IF(B235=0,0,IF($O$1="",0,IF(YEAR(B235)=$P$1,MONTH(B235)-$O$1+1,(YEAR(B235)-$P$1)*12-$O$1+1+MONTH(B235))))</f>
        <v>0</v>
      </c>
      <c r="P235" s="254">
        <f t="shared" si="231"/>
        <v>0</v>
      </c>
      <c r="Q235" s="255" t="str">
        <f t="shared" si="1"/>
        <v/>
      </c>
      <c r="R235" s="238"/>
      <c r="S235" s="238"/>
      <c r="T235" s="238"/>
      <c r="U235" s="238"/>
    </row>
    <row r="236" spans="1:21" hidden="1" x14ac:dyDescent="0.2">
      <c r="A236" s="256">
        <v>232</v>
      </c>
      <c r="B236" s="248"/>
      <c r="C236" s="257"/>
      <c r="D236" s="258"/>
      <c r="E236" s="258"/>
      <c r="F236" s="259"/>
      <c r="G236" s="258"/>
      <c r="H236" s="258"/>
      <c r="I236" s="260"/>
      <c r="J236" s="258"/>
      <c r="K236" s="258"/>
      <c r="L236" s="260"/>
      <c r="M236" s="258"/>
      <c r="N236" s="248"/>
      <c r="O236" s="254">
        <f t="shared" ref="O236:P236" si="232">IF(B236=0,0,IF($O$1="",0,IF(YEAR(B236)=$P$1,MONTH(B236)-$O$1+1,(YEAR(B236)-$P$1)*12-$O$1+1+MONTH(B236))))</f>
        <v>0</v>
      </c>
      <c r="P236" s="254">
        <f t="shared" si="232"/>
        <v>0</v>
      </c>
      <c r="Q236" s="255" t="str">
        <f t="shared" si="1"/>
        <v/>
      </c>
      <c r="R236" s="238"/>
      <c r="S236" s="238"/>
      <c r="T236" s="238"/>
      <c r="U236" s="238"/>
    </row>
    <row r="237" spans="1:21" hidden="1" x14ac:dyDescent="0.2">
      <c r="A237" s="247">
        <v>233</v>
      </c>
      <c r="B237" s="248"/>
      <c r="C237" s="257"/>
      <c r="D237" s="258"/>
      <c r="E237" s="258"/>
      <c r="F237" s="259"/>
      <c r="G237" s="258"/>
      <c r="H237" s="258"/>
      <c r="I237" s="260"/>
      <c r="J237" s="258"/>
      <c r="K237" s="258"/>
      <c r="L237" s="260"/>
      <c r="M237" s="258"/>
      <c r="N237" s="248"/>
      <c r="O237" s="254">
        <f t="shared" ref="O237:P237" si="233">IF(B237=0,0,IF($O$1="",0,IF(YEAR(B237)=$P$1,MONTH(B237)-$O$1+1,(YEAR(B237)-$P$1)*12-$O$1+1+MONTH(B237))))</f>
        <v>0</v>
      </c>
      <c r="P237" s="254">
        <f t="shared" si="233"/>
        <v>0</v>
      </c>
      <c r="Q237" s="255" t="str">
        <f t="shared" si="1"/>
        <v/>
      </c>
      <c r="R237" s="238"/>
      <c r="S237" s="238"/>
      <c r="T237" s="238"/>
      <c r="U237" s="238"/>
    </row>
    <row r="238" spans="1:21" hidden="1" x14ac:dyDescent="0.2">
      <c r="A238" s="256">
        <v>234</v>
      </c>
      <c r="B238" s="248"/>
      <c r="C238" s="257"/>
      <c r="D238" s="258"/>
      <c r="E238" s="258"/>
      <c r="F238" s="259"/>
      <c r="G238" s="258"/>
      <c r="H238" s="258"/>
      <c r="I238" s="260"/>
      <c r="J238" s="258"/>
      <c r="K238" s="258"/>
      <c r="L238" s="260"/>
      <c r="M238" s="258"/>
      <c r="N238" s="248"/>
      <c r="O238" s="254">
        <f t="shared" ref="O238:P238" si="234">IF(B238=0,0,IF($O$1="",0,IF(YEAR(B238)=$P$1,MONTH(B238)-$O$1+1,(YEAR(B238)-$P$1)*12-$O$1+1+MONTH(B238))))</f>
        <v>0</v>
      </c>
      <c r="P238" s="254">
        <f t="shared" si="234"/>
        <v>0</v>
      </c>
      <c r="Q238" s="255" t="str">
        <f t="shared" si="1"/>
        <v/>
      </c>
      <c r="R238" s="238"/>
      <c r="S238" s="238"/>
      <c r="T238" s="238"/>
      <c r="U238" s="238"/>
    </row>
    <row r="239" spans="1:21" hidden="1" x14ac:dyDescent="0.2">
      <c r="A239" s="256">
        <v>235</v>
      </c>
      <c r="B239" s="248"/>
      <c r="C239" s="257"/>
      <c r="D239" s="258"/>
      <c r="E239" s="258"/>
      <c r="F239" s="259"/>
      <c r="G239" s="258"/>
      <c r="H239" s="258"/>
      <c r="I239" s="260"/>
      <c r="J239" s="258"/>
      <c r="K239" s="258"/>
      <c r="L239" s="260"/>
      <c r="M239" s="258"/>
      <c r="N239" s="248"/>
      <c r="O239" s="254">
        <f t="shared" ref="O239:P239" si="235">IF(B239=0,0,IF($O$1="",0,IF(YEAR(B239)=$P$1,MONTH(B239)-$O$1+1,(YEAR(B239)-$P$1)*12-$O$1+1+MONTH(B239))))</f>
        <v>0</v>
      </c>
      <c r="P239" s="254">
        <f t="shared" si="235"/>
        <v>0</v>
      </c>
      <c r="Q239" s="255" t="str">
        <f t="shared" si="1"/>
        <v/>
      </c>
      <c r="R239" s="238"/>
      <c r="S239" s="238"/>
      <c r="T239" s="238"/>
      <c r="U239" s="238"/>
    </row>
    <row r="240" spans="1:21" hidden="1" x14ac:dyDescent="0.2">
      <c r="A240" s="256">
        <v>236</v>
      </c>
      <c r="B240" s="248"/>
      <c r="C240" s="257"/>
      <c r="D240" s="258"/>
      <c r="E240" s="258"/>
      <c r="F240" s="259"/>
      <c r="G240" s="258"/>
      <c r="H240" s="258"/>
      <c r="I240" s="260"/>
      <c r="J240" s="258"/>
      <c r="K240" s="258"/>
      <c r="L240" s="260"/>
      <c r="M240" s="258"/>
      <c r="N240" s="248"/>
      <c r="O240" s="254">
        <f t="shared" ref="O240:P240" si="236">IF(B240=0,0,IF($O$1="",0,IF(YEAR(B240)=$P$1,MONTH(B240)-$O$1+1,(YEAR(B240)-$P$1)*12-$O$1+1+MONTH(B240))))</f>
        <v>0</v>
      </c>
      <c r="P240" s="254">
        <f t="shared" si="236"/>
        <v>0</v>
      </c>
      <c r="Q240" s="255" t="str">
        <f t="shared" si="1"/>
        <v/>
      </c>
      <c r="R240" s="238"/>
      <c r="S240" s="238"/>
      <c r="T240" s="238"/>
      <c r="U240" s="238"/>
    </row>
    <row r="241" spans="1:21" hidden="1" x14ac:dyDescent="0.2">
      <c r="A241" s="247">
        <v>237</v>
      </c>
      <c r="B241" s="248"/>
      <c r="C241" s="257"/>
      <c r="D241" s="258"/>
      <c r="E241" s="258"/>
      <c r="F241" s="259"/>
      <c r="G241" s="258"/>
      <c r="H241" s="258"/>
      <c r="I241" s="260"/>
      <c r="J241" s="258"/>
      <c r="K241" s="258"/>
      <c r="L241" s="260"/>
      <c r="M241" s="258"/>
      <c r="N241" s="248"/>
      <c r="O241" s="254">
        <f t="shared" ref="O241:P241" si="237">IF(B241=0,0,IF($O$1="",0,IF(YEAR(B241)=$P$1,MONTH(B241)-$O$1+1,(YEAR(B241)-$P$1)*12-$O$1+1+MONTH(B241))))</f>
        <v>0</v>
      </c>
      <c r="P241" s="254">
        <f t="shared" si="237"/>
        <v>0</v>
      </c>
      <c r="Q241" s="255" t="str">
        <f t="shared" si="1"/>
        <v/>
      </c>
      <c r="R241" s="238"/>
      <c r="S241" s="238"/>
      <c r="T241" s="238"/>
      <c r="U241" s="238"/>
    </row>
    <row r="242" spans="1:21" hidden="1" x14ac:dyDescent="0.2">
      <c r="A242" s="256">
        <v>238</v>
      </c>
      <c r="B242" s="248"/>
      <c r="C242" s="257"/>
      <c r="D242" s="258"/>
      <c r="E242" s="258"/>
      <c r="F242" s="259"/>
      <c r="G242" s="258"/>
      <c r="H242" s="258"/>
      <c r="I242" s="260"/>
      <c r="J242" s="258"/>
      <c r="K242" s="258"/>
      <c r="L242" s="260"/>
      <c r="M242" s="258"/>
      <c r="N242" s="248"/>
      <c r="O242" s="254">
        <f t="shared" ref="O242:P242" si="238">IF(B242=0,0,IF($O$1="",0,IF(YEAR(B242)=$P$1,MONTH(B242)-$O$1+1,(YEAR(B242)-$P$1)*12-$O$1+1+MONTH(B242))))</f>
        <v>0</v>
      </c>
      <c r="P242" s="254">
        <f t="shared" si="238"/>
        <v>0</v>
      </c>
      <c r="Q242" s="255" t="str">
        <f t="shared" si="1"/>
        <v/>
      </c>
      <c r="R242" s="238"/>
      <c r="S242" s="238"/>
      <c r="T242" s="238"/>
      <c r="U242" s="238"/>
    </row>
    <row r="243" spans="1:21" hidden="1" x14ac:dyDescent="0.2">
      <c r="A243" s="256">
        <v>239</v>
      </c>
      <c r="B243" s="248"/>
      <c r="C243" s="257"/>
      <c r="D243" s="258"/>
      <c r="E243" s="258"/>
      <c r="F243" s="259"/>
      <c r="G243" s="258"/>
      <c r="H243" s="258"/>
      <c r="I243" s="260"/>
      <c r="J243" s="258"/>
      <c r="K243" s="258"/>
      <c r="L243" s="260"/>
      <c r="M243" s="258"/>
      <c r="N243" s="248"/>
      <c r="O243" s="254">
        <f t="shared" ref="O243:P243" si="239">IF(B243=0,0,IF($O$1="",0,IF(YEAR(B243)=$P$1,MONTH(B243)-$O$1+1,(YEAR(B243)-$P$1)*12-$O$1+1+MONTH(B243))))</f>
        <v>0</v>
      </c>
      <c r="P243" s="254">
        <f t="shared" si="239"/>
        <v>0</v>
      </c>
      <c r="Q243" s="255" t="str">
        <f t="shared" si="1"/>
        <v/>
      </c>
      <c r="R243" s="238"/>
      <c r="S243" s="238"/>
      <c r="T243" s="238"/>
      <c r="U243" s="238"/>
    </row>
    <row r="244" spans="1:21" hidden="1" x14ac:dyDescent="0.2">
      <c r="A244" s="256">
        <v>240</v>
      </c>
      <c r="B244" s="248"/>
      <c r="C244" s="257"/>
      <c r="D244" s="258"/>
      <c r="E244" s="258"/>
      <c r="F244" s="259"/>
      <c r="G244" s="258"/>
      <c r="H244" s="258"/>
      <c r="I244" s="260"/>
      <c r="J244" s="258"/>
      <c r="K244" s="258"/>
      <c r="L244" s="260"/>
      <c r="M244" s="258"/>
      <c r="N244" s="248"/>
      <c r="O244" s="254">
        <f t="shared" ref="O244:P244" si="240">IF(B244=0,0,IF($O$1="",0,IF(YEAR(B244)=$P$1,MONTH(B244)-$O$1+1,(YEAR(B244)-$P$1)*12-$O$1+1+MONTH(B244))))</f>
        <v>0</v>
      </c>
      <c r="P244" s="254">
        <f t="shared" si="240"/>
        <v>0</v>
      </c>
      <c r="Q244" s="255" t="str">
        <f t="shared" si="1"/>
        <v/>
      </c>
      <c r="R244" s="238"/>
      <c r="S244" s="238"/>
      <c r="T244" s="238"/>
      <c r="U244" s="238"/>
    </row>
    <row r="245" spans="1:21" hidden="1" x14ac:dyDescent="0.2">
      <c r="A245" s="247">
        <v>241</v>
      </c>
      <c r="B245" s="248"/>
      <c r="C245" s="257"/>
      <c r="D245" s="258"/>
      <c r="E245" s="258"/>
      <c r="F245" s="259"/>
      <c r="G245" s="258"/>
      <c r="H245" s="258"/>
      <c r="I245" s="260"/>
      <c r="J245" s="258"/>
      <c r="K245" s="258"/>
      <c r="L245" s="260"/>
      <c r="M245" s="258"/>
      <c r="N245" s="248"/>
      <c r="O245" s="254">
        <f t="shared" ref="O245:P245" si="241">IF(B245=0,0,IF($O$1="",0,IF(YEAR(B245)=$P$1,MONTH(B245)-$O$1+1,(YEAR(B245)-$P$1)*12-$O$1+1+MONTH(B245))))</f>
        <v>0</v>
      </c>
      <c r="P245" s="254">
        <f t="shared" si="241"/>
        <v>0</v>
      </c>
      <c r="Q245" s="255" t="str">
        <f t="shared" si="1"/>
        <v/>
      </c>
      <c r="R245" s="238"/>
      <c r="S245" s="238"/>
      <c r="T245" s="238"/>
      <c r="U245" s="238"/>
    </row>
    <row r="246" spans="1:21" hidden="1" x14ac:dyDescent="0.2">
      <c r="A246" s="256">
        <v>242</v>
      </c>
      <c r="B246" s="248"/>
      <c r="C246" s="257"/>
      <c r="D246" s="258"/>
      <c r="E246" s="258"/>
      <c r="F246" s="259"/>
      <c r="G246" s="258"/>
      <c r="H246" s="258"/>
      <c r="I246" s="260"/>
      <c r="J246" s="258"/>
      <c r="K246" s="258"/>
      <c r="L246" s="260"/>
      <c r="M246" s="258"/>
      <c r="N246" s="248"/>
      <c r="O246" s="254">
        <f t="shared" ref="O246:P246" si="242">IF(B246=0,0,IF($O$1="",0,IF(YEAR(B246)=$P$1,MONTH(B246)-$O$1+1,(YEAR(B246)-$P$1)*12-$O$1+1+MONTH(B246))))</f>
        <v>0</v>
      </c>
      <c r="P246" s="254">
        <f t="shared" si="242"/>
        <v>0</v>
      </c>
      <c r="Q246" s="255" t="str">
        <f t="shared" si="1"/>
        <v/>
      </c>
      <c r="R246" s="238"/>
      <c r="S246" s="238"/>
      <c r="T246" s="238"/>
      <c r="U246" s="238"/>
    </row>
    <row r="247" spans="1:21" hidden="1" x14ac:dyDescent="0.2">
      <c r="A247" s="256">
        <v>243</v>
      </c>
      <c r="B247" s="248"/>
      <c r="C247" s="257"/>
      <c r="D247" s="258"/>
      <c r="E247" s="258"/>
      <c r="F247" s="259"/>
      <c r="G247" s="258"/>
      <c r="H247" s="258"/>
      <c r="I247" s="260"/>
      <c r="J247" s="258"/>
      <c r="K247" s="258"/>
      <c r="L247" s="260"/>
      <c r="M247" s="258"/>
      <c r="N247" s="248"/>
      <c r="O247" s="254">
        <f t="shared" ref="O247:P247" si="243">IF(B247=0,0,IF($O$1="",0,IF(YEAR(B247)=$P$1,MONTH(B247)-$O$1+1,(YEAR(B247)-$P$1)*12-$O$1+1+MONTH(B247))))</f>
        <v>0</v>
      </c>
      <c r="P247" s="254">
        <f t="shared" si="243"/>
        <v>0</v>
      </c>
      <c r="Q247" s="255" t="str">
        <f t="shared" si="1"/>
        <v/>
      </c>
      <c r="R247" s="238"/>
      <c r="S247" s="238"/>
      <c r="T247" s="238"/>
      <c r="U247" s="238"/>
    </row>
    <row r="248" spans="1:21" hidden="1" x14ac:dyDescent="0.2">
      <c r="A248" s="256">
        <v>244</v>
      </c>
      <c r="B248" s="248"/>
      <c r="C248" s="257"/>
      <c r="D248" s="258"/>
      <c r="E248" s="258"/>
      <c r="F248" s="259"/>
      <c r="G248" s="258"/>
      <c r="H248" s="258"/>
      <c r="I248" s="260"/>
      <c r="J248" s="258"/>
      <c r="K248" s="258"/>
      <c r="L248" s="260"/>
      <c r="M248" s="258"/>
      <c r="N248" s="248"/>
      <c r="O248" s="254">
        <f t="shared" ref="O248:P248" si="244">IF(B248=0,0,IF($O$1="",0,IF(YEAR(B248)=$P$1,MONTH(B248)-$O$1+1,(YEAR(B248)-$P$1)*12-$O$1+1+MONTH(B248))))</f>
        <v>0</v>
      </c>
      <c r="P248" s="254">
        <f t="shared" si="244"/>
        <v>0</v>
      </c>
      <c r="Q248" s="255" t="str">
        <f t="shared" si="1"/>
        <v/>
      </c>
      <c r="R248" s="238"/>
      <c r="S248" s="238"/>
      <c r="T248" s="238"/>
      <c r="U248" s="238"/>
    </row>
    <row r="249" spans="1:21" hidden="1" x14ac:dyDescent="0.2">
      <c r="A249" s="247">
        <v>245</v>
      </c>
      <c r="B249" s="248"/>
      <c r="C249" s="257"/>
      <c r="D249" s="258"/>
      <c r="E249" s="258"/>
      <c r="F249" s="259"/>
      <c r="G249" s="258"/>
      <c r="H249" s="258"/>
      <c r="I249" s="260"/>
      <c r="J249" s="258"/>
      <c r="K249" s="258"/>
      <c r="L249" s="260"/>
      <c r="M249" s="258"/>
      <c r="N249" s="248"/>
      <c r="O249" s="254">
        <f t="shared" ref="O249:P249" si="245">IF(B249=0,0,IF($O$1="",0,IF(YEAR(B249)=$P$1,MONTH(B249)-$O$1+1,(YEAR(B249)-$P$1)*12-$O$1+1+MONTH(B249))))</f>
        <v>0</v>
      </c>
      <c r="P249" s="254">
        <f t="shared" si="245"/>
        <v>0</v>
      </c>
      <c r="Q249" s="255" t="str">
        <f t="shared" si="1"/>
        <v/>
      </c>
      <c r="R249" s="238"/>
      <c r="S249" s="238"/>
      <c r="T249" s="238"/>
      <c r="U249" s="238"/>
    </row>
    <row r="250" spans="1:21" hidden="1" x14ac:dyDescent="0.2">
      <c r="A250" s="256">
        <v>246</v>
      </c>
      <c r="B250" s="248"/>
      <c r="C250" s="257"/>
      <c r="D250" s="258"/>
      <c r="E250" s="258"/>
      <c r="F250" s="259"/>
      <c r="G250" s="258"/>
      <c r="H250" s="258"/>
      <c r="I250" s="260"/>
      <c r="J250" s="258"/>
      <c r="K250" s="258"/>
      <c r="L250" s="260"/>
      <c r="M250" s="258"/>
      <c r="N250" s="248"/>
      <c r="O250" s="254">
        <f t="shared" ref="O250:P250" si="246">IF(B250=0,0,IF($O$1="",0,IF(YEAR(B250)=$P$1,MONTH(B250)-$O$1+1,(YEAR(B250)-$P$1)*12-$O$1+1+MONTH(B250))))</f>
        <v>0</v>
      </c>
      <c r="P250" s="254">
        <f t="shared" si="246"/>
        <v>0</v>
      </c>
      <c r="Q250" s="255" t="str">
        <f t="shared" si="1"/>
        <v/>
      </c>
      <c r="R250" s="238"/>
      <c r="S250" s="238"/>
      <c r="T250" s="238"/>
      <c r="U250" s="238"/>
    </row>
    <row r="251" spans="1:21" hidden="1" x14ac:dyDescent="0.2">
      <c r="A251" s="256">
        <v>247</v>
      </c>
      <c r="B251" s="248"/>
      <c r="C251" s="257"/>
      <c r="D251" s="258"/>
      <c r="E251" s="258"/>
      <c r="F251" s="259"/>
      <c r="G251" s="258"/>
      <c r="H251" s="258"/>
      <c r="I251" s="260"/>
      <c r="J251" s="258"/>
      <c r="K251" s="258"/>
      <c r="L251" s="260"/>
      <c r="M251" s="258"/>
      <c r="N251" s="248"/>
      <c r="O251" s="254">
        <f t="shared" ref="O251:P251" si="247">IF(B251=0,0,IF($O$1="",0,IF(YEAR(B251)=$P$1,MONTH(B251)-$O$1+1,(YEAR(B251)-$P$1)*12-$O$1+1+MONTH(B251))))</f>
        <v>0</v>
      </c>
      <c r="P251" s="254">
        <f t="shared" si="247"/>
        <v>0</v>
      </c>
      <c r="Q251" s="255" t="str">
        <f t="shared" si="1"/>
        <v/>
      </c>
      <c r="R251" s="238"/>
      <c r="S251" s="238"/>
      <c r="T251" s="238"/>
      <c r="U251" s="238"/>
    </row>
    <row r="252" spans="1:21" hidden="1" x14ac:dyDescent="0.2">
      <c r="A252" s="256">
        <v>248</v>
      </c>
      <c r="B252" s="248"/>
      <c r="C252" s="257"/>
      <c r="D252" s="258"/>
      <c r="E252" s="258"/>
      <c r="F252" s="259"/>
      <c r="G252" s="258"/>
      <c r="H252" s="258"/>
      <c r="I252" s="260"/>
      <c r="J252" s="258"/>
      <c r="K252" s="258"/>
      <c r="L252" s="260"/>
      <c r="M252" s="258"/>
      <c r="N252" s="248"/>
      <c r="O252" s="254">
        <f t="shared" ref="O252:P252" si="248">IF(B252=0,0,IF($O$1="",0,IF(YEAR(B252)=$P$1,MONTH(B252)-$O$1+1,(YEAR(B252)-$P$1)*12-$O$1+1+MONTH(B252))))</f>
        <v>0</v>
      </c>
      <c r="P252" s="254">
        <f t="shared" si="248"/>
        <v>0</v>
      </c>
      <c r="Q252" s="255" t="str">
        <f t="shared" si="1"/>
        <v/>
      </c>
      <c r="R252" s="238"/>
      <c r="S252" s="238"/>
      <c r="T252" s="238"/>
      <c r="U252" s="238"/>
    </row>
    <row r="253" spans="1:21" hidden="1" x14ac:dyDescent="0.2">
      <c r="A253" s="247">
        <v>249</v>
      </c>
      <c r="B253" s="248"/>
      <c r="C253" s="257"/>
      <c r="D253" s="258"/>
      <c r="E253" s="258"/>
      <c r="F253" s="259"/>
      <c r="G253" s="258"/>
      <c r="H253" s="258"/>
      <c r="I253" s="260"/>
      <c r="J253" s="258"/>
      <c r="K253" s="258"/>
      <c r="L253" s="260"/>
      <c r="M253" s="258"/>
      <c r="N253" s="248"/>
      <c r="O253" s="254">
        <f t="shared" ref="O253:P253" si="249">IF(B253=0,0,IF($O$1="",0,IF(YEAR(B253)=$P$1,MONTH(B253)-$O$1+1,(YEAR(B253)-$P$1)*12-$O$1+1+MONTH(B253))))</f>
        <v>0</v>
      </c>
      <c r="P253" s="254">
        <f t="shared" si="249"/>
        <v>0</v>
      </c>
      <c r="Q253" s="255" t="str">
        <f t="shared" si="1"/>
        <v/>
      </c>
      <c r="R253" s="238"/>
      <c r="S253" s="238"/>
      <c r="T253" s="238"/>
      <c r="U253" s="238"/>
    </row>
    <row r="254" spans="1:21" hidden="1" x14ac:dyDescent="0.2">
      <c r="A254" s="256">
        <v>250</v>
      </c>
      <c r="B254" s="248"/>
      <c r="C254" s="257"/>
      <c r="D254" s="258"/>
      <c r="E254" s="258"/>
      <c r="F254" s="259"/>
      <c r="G254" s="258"/>
      <c r="H254" s="258"/>
      <c r="I254" s="260"/>
      <c r="J254" s="258"/>
      <c r="K254" s="258"/>
      <c r="L254" s="260"/>
      <c r="M254" s="258"/>
      <c r="N254" s="248"/>
      <c r="O254" s="254">
        <f t="shared" ref="O254:P254" si="250">IF(B254=0,0,IF($O$1="",0,IF(YEAR(B254)=$P$1,MONTH(B254)-$O$1+1,(YEAR(B254)-$P$1)*12-$O$1+1+MONTH(B254))))</f>
        <v>0</v>
      </c>
      <c r="P254" s="254">
        <f t="shared" si="250"/>
        <v>0</v>
      </c>
      <c r="Q254" s="255" t="str">
        <f t="shared" si="1"/>
        <v/>
      </c>
      <c r="R254" s="238"/>
      <c r="S254" s="238"/>
      <c r="T254" s="238"/>
      <c r="U254" s="238"/>
    </row>
    <row r="255" spans="1:21" hidden="1" x14ac:dyDescent="0.2">
      <c r="A255" s="256">
        <v>251</v>
      </c>
      <c r="B255" s="248"/>
      <c r="C255" s="257"/>
      <c r="D255" s="258"/>
      <c r="E255" s="258"/>
      <c r="F255" s="259"/>
      <c r="G255" s="258"/>
      <c r="H255" s="258"/>
      <c r="I255" s="260"/>
      <c r="J255" s="258"/>
      <c r="K255" s="258"/>
      <c r="L255" s="260"/>
      <c r="M255" s="258"/>
      <c r="N255" s="248"/>
      <c r="O255" s="254">
        <f t="shared" ref="O255:P255" si="251">IF(B255=0,0,IF($O$1="",0,IF(YEAR(B255)=$P$1,MONTH(B255)-$O$1+1,(YEAR(B255)-$P$1)*12-$O$1+1+MONTH(B255))))</f>
        <v>0</v>
      </c>
      <c r="P255" s="254">
        <f t="shared" si="251"/>
        <v>0</v>
      </c>
      <c r="Q255" s="255" t="str">
        <f t="shared" si="1"/>
        <v/>
      </c>
      <c r="R255" s="238"/>
      <c r="S255" s="238"/>
      <c r="T255" s="238"/>
      <c r="U255" s="238"/>
    </row>
    <row r="256" spans="1:21" hidden="1" x14ac:dyDescent="0.2">
      <c r="A256" s="256">
        <v>252</v>
      </c>
      <c r="B256" s="248"/>
      <c r="C256" s="257"/>
      <c r="D256" s="258"/>
      <c r="E256" s="258"/>
      <c r="F256" s="259"/>
      <c r="G256" s="258"/>
      <c r="H256" s="258"/>
      <c r="I256" s="260"/>
      <c r="J256" s="258"/>
      <c r="K256" s="258"/>
      <c r="L256" s="260"/>
      <c r="M256" s="258"/>
      <c r="N256" s="248"/>
      <c r="O256" s="254">
        <f t="shared" ref="O256:P256" si="252">IF(B256=0,0,IF($O$1="",0,IF(YEAR(B256)=$P$1,MONTH(B256)-$O$1+1,(YEAR(B256)-$P$1)*12-$O$1+1+MONTH(B256))))</f>
        <v>0</v>
      </c>
      <c r="P256" s="254">
        <f t="shared" si="252"/>
        <v>0</v>
      </c>
      <c r="Q256" s="255" t="str">
        <f t="shared" si="1"/>
        <v/>
      </c>
      <c r="R256" s="238"/>
      <c r="S256" s="238"/>
      <c r="T256" s="238"/>
      <c r="U256" s="238"/>
    </row>
    <row r="257" spans="1:21" hidden="1" x14ac:dyDescent="0.2">
      <c r="A257" s="247">
        <v>253</v>
      </c>
      <c r="B257" s="248"/>
      <c r="C257" s="257"/>
      <c r="D257" s="258"/>
      <c r="E257" s="258"/>
      <c r="F257" s="259"/>
      <c r="G257" s="258"/>
      <c r="H257" s="258"/>
      <c r="I257" s="260"/>
      <c r="J257" s="258"/>
      <c r="K257" s="258"/>
      <c r="L257" s="260"/>
      <c r="M257" s="258"/>
      <c r="N257" s="248"/>
      <c r="O257" s="254">
        <f t="shared" ref="O257:P257" si="253">IF(B257=0,0,IF($O$1="",0,IF(YEAR(B257)=$P$1,MONTH(B257)-$O$1+1,(YEAR(B257)-$P$1)*12-$O$1+1+MONTH(B257))))</f>
        <v>0</v>
      </c>
      <c r="P257" s="254">
        <f t="shared" si="253"/>
        <v>0</v>
      </c>
      <c r="Q257" s="255" t="str">
        <f t="shared" si="1"/>
        <v/>
      </c>
      <c r="R257" s="238"/>
      <c r="S257" s="238"/>
      <c r="T257" s="238"/>
      <c r="U257" s="238"/>
    </row>
    <row r="258" spans="1:21" hidden="1" x14ac:dyDescent="0.2">
      <c r="A258" s="256">
        <v>254</v>
      </c>
      <c r="B258" s="248"/>
      <c r="C258" s="257"/>
      <c r="D258" s="258"/>
      <c r="E258" s="258"/>
      <c r="F258" s="259"/>
      <c r="G258" s="258"/>
      <c r="H258" s="258"/>
      <c r="I258" s="260"/>
      <c r="J258" s="258"/>
      <c r="K258" s="258"/>
      <c r="L258" s="260"/>
      <c r="M258" s="258"/>
      <c r="N258" s="248"/>
      <c r="O258" s="254">
        <f t="shared" ref="O258:P258" si="254">IF(B258=0,0,IF($O$1="",0,IF(YEAR(B258)=$P$1,MONTH(B258)-$O$1+1,(YEAR(B258)-$P$1)*12-$O$1+1+MONTH(B258))))</f>
        <v>0</v>
      </c>
      <c r="P258" s="254">
        <f t="shared" si="254"/>
        <v>0</v>
      </c>
      <c r="Q258" s="255" t="str">
        <f t="shared" si="1"/>
        <v/>
      </c>
      <c r="R258" s="238"/>
      <c r="S258" s="238"/>
      <c r="T258" s="238"/>
      <c r="U258" s="238"/>
    </row>
    <row r="259" spans="1:21" hidden="1" x14ac:dyDescent="0.2">
      <c r="A259" s="256">
        <v>255</v>
      </c>
      <c r="B259" s="248"/>
      <c r="C259" s="257"/>
      <c r="D259" s="258"/>
      <c r="E259" s="258"/>
      <c r="F259" s="259"/>
      <c r="G259" s="258"/>
      <c r="H259" s="258"/>
      <c r="I259" s="260"/>
      <c r="J259" s="258"/>
      <c r="K259" s="258"/>
      <c r="L259" s="260"/>
      <c r="M259" s="258"/>
      <c r="N259" s="248"/>
      <c r="O259" s="254">
        <f t="shared" ref="O259:P259" si="255">IF(B259=0,0,IF($O$1="",0,IF(YEAR(B259)=$P$1,MONTH(B259)-$O$1+1,(YEAR(B259)-$P$1)*12-$O$1+1+MONTH(B259))))</f>
        <v>0</v>
      </c>
      <c r="P259" s="254">
        <f t="shared" si="255"/>
        <v>0</v>
      </c>
      <c r="Q259" s="255" t="str">
        <f t="shared" si="1"/>
        <v/>
      </c>
      <c r="R259" s="238"/>
      <c r="S259" s="238"/>
      <c r="T259" s="238"/>
      <c r="U259" s="238"/>
    </row>
    <row r="260" spans="1:21" hidden="1" x14ac:dyDescent="0.2">
      <c r="A260" s="256">
        <v>256</v>
      </c>
      <c r="B260" s="248"/>
      <c r="C260" s="257"/>
      <c r="D260" s="258"/>
      <c r="E260" s="258"/>
      <c r="F260" s="259"/>
      <c r="G260" s="258"/>
      <c r="H260" s="258"/>
      <c r="I260" s="260"/>
      <c r="J260" s="258"/>
      <c r="K260" s="258"/>
      <c r="L260" s="260"/>
      <c r="M260" s="258"/>
      <c r="N260" s="248"/>
      <c r="O260" s="254">
        <f t="shared" ref="O260:P260" si="256">IF(B260=0,0,IF($O$1="",0,IF(YEAR(B260)=$P$1,MONTH(B260)-$O$1+1,(YEAR(B260)-$P$1)*12-$O$1+1+MONTH(B260))))</f>
        <v>0</v>
      </c>
      <c r="P260" s="254">
        <f t="shared" si="256"/>
        <v>0</v>
      </c>
      <c r="Q260" s="255" t="str">
        <f t="shared" ref="Q260:Q514" si="257">SUBSTITUTE(D260," ","_")</f>
        <v/>
      </c>
      <c r="R260" s="238"/>
      <c r="S260" s="238"/>
      <c r="T260" s="238"/>
      <c r="U260" s="238"/>
    </row>
    <row r="261" spans="1:21" hidden="1" x14ac:dyDescent="0.2">
      <c r="A261" s="247">
        <v>257</v>
      </c>
      <c r="B261" s="248"/>
      <c r="C261" s="257"/>
      <c r="D261" s="258"/>
      <c r="E261" s="258"/>
      <c r="F261" s="259"/>
      <c r="G261" s="258"/>
      <c r="H261" s="258"/>
      <c r="I261" s="260"/>
      <c r="J261" s="258"/>
      <c r="K261" s="258"/>
      <c r="L261" s="260"/>
      <c r="M261" s="258"/>
      <c r="N261" s="248"/>
      <c r="O261" s="254">
        <f t="shared" ref="O261:P261" si="258">IF(B261=0,0,IF($O$1="",0,IF(YEAR(B261)=$P$1,MONTH(B261)-$O$1+1,(YEAR(B261)-$P$1)*12-$O$1+1+MONTH(B261))))</f>
        <v>0</v>
      </c>
      <c r="P261" s="254">
        <f t="shared" si="258"/>
        <v>0</v>
      </c>
      <c r="Q261" s="255" t="str">
        <f t="shared" si="257"/>
        <v/>
      </c>
      <c r="R261" s="238"/>
      <c r="S261" s="238"/>
      <c r="T261" s="238"/>
      <c r="U261" s="238"/>
    </row>
    <row r="262" spans="1:21" hidden="1" x14ac:dyDescent="0.2">
      <c r="A262" s="256">
        <v>258</v>
      </c>
      <c r="B262" s="248"/>
      <c r="C262" s="257"/>
      <c r="D262" s="258"/>
      <c r="E262" s="258"/>
      <c r="F262" s="259"/>
      <c r="G262" s="258"/>
      <c r="H262" s="258"/>
      <c r="I262" s="260"/>
      <c r="J262" s="258"/>
      <c r="K262" s="258"/>
      <c r="L262" s="260"/>
      <c r="M262" s="258"/>
      <c r="N262" s="248"/>
      <c r="O262" s="254">
        <f t="shared" ref="O262:P262" si="259">IF(B262=0,0,IF($O$1="",0,IF(YEAR(B262)=$P$1,MONTH(B262)-$O$1+1,(YEAR(B262)-$P$1)*12-$O$1+1+MONTH(B262))))</f>
        <v>0</v>
      </c>
      <c r="P262" s="254">
        <f t="shared" si="259"/>
        <v>0</v>
      </c>
      <c r="Q262" s="255" t="str">
        <f t="shared" si="257"/>
        <v/>
      </c>
      <c r="R262" s="238"/>
      <c r="S262" s="238"/>
      <c r="T262" s="238"/>
      <c r="U262" s="238"/>
    </row>
    <row r="263" spans="1:21" hidden="1" x14ac:dyDescent="0.2">
      <c r="A263" s="256">
        <v>259</v>
      </c>
      <c r="B263" s="248"/>
      <c r="C263" s="257"/>
      <c r="D263" s="258"/>
      <c r="E263" s="258"/>
      <c r="F263" s="259"/>
      <c r="G263" s="258"/>
      <c r="H263" s="258"/>
      <c r="I263" s="260"/>
      <c r="J263" s="258"/>
      <c r="K263" s="258"/>
      <c r="L263" s="260"/>
      <c r="M263" s="258"/>
      <c r="N263" s="248"/>
      <c r="O263" s="254">
        <f t="shared" ref="O263:P263" si="260">IF(B263=0,0,IF($O$1="",0,IF(YEAR(B263)=$P$1,MONTH(B263)-$O$1+1,(YEAR(B263)-$P$1)*12-$O$1+1+MONTH(B263))))</f>
        <v>0</v>
      </c>
      <c r="P263" s="254">
        <f t="shared" si="260"/>
        <v>0</v>
      </c>
      <c r="Q263" s="255" t="str">
        <f t="shared" si="257"/>
        <v/>
      </c>
      <c r="R263" s="238"/>
      <c r="S263" s="238"/>
      <c r="T263" s="238"/>
      <c r="U263" s="238"/>
    </row>
    <row r="264" spans="1:21" hidden="1" x14ac:dyDescent="0.2">
      <c r="A264" s="256">
        <v>260</v>
      </c>
      <c r="B264" s="248"/>
      <c r="C264" s="257"/>
      <c r="D264" s="258"/>
      <c r="E264" s="258"/>
      <c r="F264" s="259"/>
      <c r="G264" s="258"/>
      <c r="H264" s="258"/>
      <c r="I264" s="260"/>
      <c r="J264" s="258"/>
      <c r="K264" s="258"/>
      <c r="L264" s="260"/>
      <c r="M264" s="258"/>
      <c r="N264" s="248"/>
      <c r="O264" s="254">
        <f t="shared" ref="O264:P264" si="261">IF(B264=0,0,IF($O$1="",0,IF(YEAR(B264)=$P$1,MONTH(B264)-$O$1+1,(YEAR(B264)-$P$1)*12-$O$1+1+MONTH(B264))))</f>
        <v>0</v>
      </c>
      <c r="P264" s="254">
        <f t="shared" si="261"/>
        <v>0</v>
      </c>
      <c r="Q264" s="255" t="str">
        <f t="shared" si="257"/>
        <v/>
      </c>
      <c r="R264" s="238"/>
      <c r="S264" s="238"/>
      <c r="T264" s="238"/>
      <c r="U264" s="238"/>
    </row>
    <row r="265" spans="1:21" hidden="1" x14ac:dyDescent="0.2">
      <c r="A265" s="247">
        <v>261</v>
      </c>
      <c r="B265" s="248"/>
      <c r="C265" s="257"/>
      <c r="D265" s="258"/>
      <c r="E265" s="258"/>
      <c r="F265" s="259"/>
      <c r="G265" s="258"/>
      <c r="H265" s="258"/>
      <c r="I265" s="260"/>
      <c r="J265" s="258"/>
      <c r="K265" s="258"/>
      <c r="L265" s="260"/>
      <c r="M265" s="258"/>
      <c r="N265" s="248"/>
      <c r="O265" s="254">
        <f t="shared" ref="O265:P265" si="262">IF(B265=0,0,IF($O$1="",0,IF(YEAR(B265)=$P$1,MONTH(B265)-$O$1+1,(YEAR(B265)-$P$1)*12-$O$1+1+MONTH(B265))))</f>
        <v>0</v>
      </c>
      <c r="P265" s="254">
        <f t="shared" si="262"/>
        <v>0</v>
      </c>
      <c r="Q265" s="255" t="str">
        <f t="shared" si="257"/>
        <v/>
      </c>
      <c r="R265" s="238"/>
      <c r="S265" s="238"/>
      <c r="T265" s="238"/>
      <c r="U265" s="238"/>
    </row>
    <row r="266" spans="1:21" hidden="1" x14ac:dyDescent="0.2">
      <c r="A266" s="256">
        <v>262</v>
      </c>
      <c r="B266" s="248"/>
      <c r="C266" s="257"/>
      <c r="D266" s="258"/>
      <c r="E266" s="258"/>
      <c r="F266" s="259"/>
      <c r="G266" s="258"/>
      <c r="H266" s="258"/>
      <c r="I266" s="260"/>
      <c r="J266" s="258"/>
      <c r="K266" s="258"/>
      <c r="L266" s="260"/>
      <c r="M266" s="258"/>
      <c r="N266" s="248"/>
      <c r="O266" s="254">
        <f t="shared" ref="O266:P266" si="263">IF(B266=0,0,IF($O$1="",0,IF(YEAR(B266)=$P$1,MONTH(B266)-$O$1+1,(YEAR(B266)-$P$1)*12-$O$1+1+MONTH(B266))))</f>
        <v>0</v>
      </c>
      <c r="P266" s="254">
        <f t="shared" si="263"/>
        <v>0</v>
      </c>
      <c r="Q266" s="255" t="str">
        <f t="shared" si="257"/>
        <v/>
      </c>
      <c r="R266" s="238"/>
      <c r="S266" s="238"/>
      <c r="T266" s="238"/>
      <c r="U266" s="238"/>
    </row>
    <row r="267" spans="1:21" hidden="1" x14ac:dyDescent="0.2">
      <c r="A267" s="256">
        <v>263</v>
      </c>
      <c r="B267" s="248"/>
      <c r="C267" s="257"/>
      <c r="D267" s="258"/>
      <c r="E267" s="258"/>
      <c r="F267" s="259"/>
      <c r="G267" s="258"/>
      <c r="H267" s="258"/>
      <c r="I267" s="260"/>
      <c r="J267" s="258"/>
      <c r="K267" s="258"/>
      <c r="L267" s="260"/>
      <c r="M267" s="258"/>
      <c r="N267" s="248"/>
      <c r="O267" s="254">
        <f t="shared" ref="O267:P267" si="264">IF(B267=0,0,IF($O$1="",0,IF(YEAR(B267)=$P$1,MONTH(B267)-$O$1+1,(YEAR(B267)-$P$1)*12-$O$1+1+MONTH(B267))))</f>
        <v>0</v>
      </c>
      <c r="P267" s="254">
        <f t="shared" si="264"/>
        <v>0</v>
      </c>
      <c r="Q267" s="255" t="str">
        <f t="shared" si="257"/>
        <v/>
      </c>
      <c r="R267" s="238"/>
      <c r="S267" s="238"/>
      <c r="T267" s="238"/>
      <c r="U267" s="238"/>
    </row>
    <row r="268" spans="1:21" hidden="1" x14ac:dyDescent="0.2">
      <c r="A268" s="256">
        <v>264</v>
      </c>
      <c r="B268" s="248"/>
      <c r="C268" s="257"/>
      <c r="D268" s="258"/>
      <c r="E268" s="258"/>
      <c r="F268" s="259"/>
      <c r="G268" s="258"/>
      <c r="H268" s="258"/>
      <c r="I268" s="260"/>
      <c r="J268" s="258"/>
      <c r="K268" s="258"/>
      <c r="L268" s="260"/>
      <c r="M268" s="258"/>
      <c r="N268" s="248"/>
      <c r="O268" s="254">
        <f t="shared" ref="O268:P268" si="265">IF(B268=0,0,IF($O$1="",0,IF(YEAR(B268)=$P$1,MONTH(B268)-$O$1+1,(YEAR(B268)-$P$1)*12-$O$1+1+MONTH(B268))))</f>
        <v>0</v>
      </c>
      <c r="P268" s="254">
        <f t="shared" si="265"/>
        <v>0</v>
      </c>
      <c r="Q268" s="255" t="str">
        <f t="shared" si="257"/>
        <v/>
      </c>
      <c r="R268" s="238"/>
      <c r="S268" s="238"/>
      <c r="T268" s="238"/>
      <c r="U268" s="238"/>
    </row>
    <row r="269" spans="1:21" hidden="1" x14ac:dyDescent="0.2">
      <c r="A269" s="247">
        <v>265</v>
      </c>
      <c r="B269" s="248"/>
      <c r="C269" s="257"/>
      <c r="D269" s="258"/>
      <c r="E269" s="258"/>
      <c r="F269" s="259"/>
      <c r="G269" s="258"/>
      <c r="H269" s="258"/>
      <c r="I269" s="260"/>
      <c r="J269" s="258"/>
      <c r="K269" s="258"/>
      <c r="L269" s="260"/>
      <c r="M269" s="258"/>
      <c r="N269" s="248"/>
      <c r="O269" s="254">
        <f t="shared" ref="O269:P269" si="266">IF(B269=0,0,IF($O$1="",0,IF(YEAR(B269)=$P$1,MONTH(B269)-$O$1+1,(YEAR(B269)-$P$1)*12-$O$1+1+MONTH(B269))))</f>
        <v>0</v>
      </c>
      <c r="P269" s="254">
        <f t="shared" si="266"/>
        <v>0</v>
      </c>
      <c r="Q269" s="255" t="str">
        <f t="shared" si="257"/>
        <v/>
      </c>
      <c r="R269" s="238"/>
      <c r="S269" s="238"/>
      <c r="T269" s="238"/>
      <c r="U269" s="238"/>
    </row>
    <row r="270" spans="1:21" hidden="1" x14ac:dyDescent="0.2">
      <c r="A270" s="256">
        <v>266</v>
      </c>
      <c r="B270" s="248"/>
      <c r="C270" s="257"/>
      <c r="D270" s="258"/>
      <c r="E270" s="258"/>
      <c r="F270" s="259"/>
      <c r="G270" s="258"/>
      <c r="H270" s="258"/>
      <c r="I270" s="260"/>
      <c r="J270" s="258"/>
      <c r="K270" s="258"/>
      <c r="L270" s="260"/>
      <c r="M270" s="258"/>
      <c r="N270" s="248"/>
      <c r="O270" s="254">
        <f t="shared" ref="O270:P270" si="267">IF(B270=0,0,IF($O$1="",0,IF(YEAR(B270)=$P$1,MONTH(B270)-$O$1+1,(YEAR(B270)-$P$1)*12-$O$1+1+MONTH(B270))))</f>
        <v>0</v>
      </c>
      <c r="P270" s="254">
        <f t="shared" si="267"/>
        <v>0</v>
      </c>
      <c r="Q270" s="255" t="str">
        <f t="shared" si="257"/>
        <v/>
      </c>
      <c r="R270" s="238"/>
      <c r="S270" s="238"/>
      <c r="T270" s="238"/>
      <c r="U270" s="238"/>
    </row>
    <row r="271" spans="1:21" hidden="1" x14ac:dyDescent="0.2">
      <c r="A271" s="256">
        <v>267</v>
      </c>
      <c r="B271" s="248"/>
      <c r="C271" s="257"/>
      <c r="D271" s="258"/>
      <c r="E271" s="258"/>
      <c r="F271" s="259"/>
      <c r="G271" s="258"/>
      <c r="H271" s="258"/>
      <c r="I271" s="260"/>
      <c r="J271" s="258"/>
      <c r="K271" s="258"/>
      <c r="L271" s="260"/>
      <c r="M271" s="258"/>
      <c r="N271" s="248"/>
      <c r="O271" s="254">
        <f t="shared" ref="O271:P271" si="268">IF(B271=0,0,IF($O$1="",0,IF(YEAR(B271)=$P$1,MONTH(B271)-$O$1+1,(YEAR(B271)-$P$1)*12-$O$1+1+MONTH(B271))))</f>
        <v>0</v>
      </c>
      <c r="P271" s="254">
        <f t="shared" si="268"/>
        <v>0</v>
      </c>
      <c r="Q271" s="255" t="str">
        <f t="shared" si="257"/>
        <v/>
      </c>
      <c r="R271" s="238"/>
      <c r="S271" s="238"/>
      <c r="T271" s="238"/>
      <c r="U271" s="238"/>
    </row>
    <row r="272" spans="1:21" hidden="1" x14ac:dyDescent="0.2">
      <c r="A272" s="256">
        <v>268</v>
      </c>
      <c r="B272" s="248"/>
      <c r="C272" s="257"/>
      <c r="D272" s="258"/>
      <c r="E272" s="258"/>
      <c r="F272" s="259"/>
      <c r="G272" s="258"/>
      <c r="H272" s="258"/>
      <c r="I272" s="260"/>
      <c r="J272" s="258"/>
      <c r="K272" s="258"/>
      <c r="L272" s="260"/>
      <c r="M272" s="258"/>
      <c r="N272" s="248"/>
      <c r="O272" s="254">
        <f t="shared" ref="O272:P272" si="269">IF(B272=0,0,IF($O$1="",0,IF(YEAR(B272)=$P$1,MONTH(B272)-$O$1+1,(YEAR(B272)-$P$1)*12-$O$1+1+MONTH(B272))))</f>
        <v>0</v>
      </c>
      <c r="P272" s="254">
        <f t="shared" si="269"/>
        <v>0</v>
      </c>
      <c r="Q272" s="255" t="str">
        <f t="shared" si="257"/>
        <v/>
      </c>
      <c r="R272" s="238"/>
      <c r="S272" s="238"/>
      <c r="T272" s="238"/>
      <c r="U272" s="238"/>
    </row>
    <row r="273" spans="1:21" hidden="1" x14ac:dyDescent="0.2">
      <c r="A273" s="247">
        <v>269</v>
      </c>
      <c r="B273" s="248"/>
      <c r="C273" s="257"/>
      <c r="D273" s="258"/>
      <c r="E273" s="258"/>
      <c r="F273" s="259"/>
      <c r="G273" s="258"/>
      <c r="H273" s="258"/>
      <c r="I273" s="260"/>
      <c r="J273" s="258"/>
      <c r="K273" s="258"/>
      <c r="L273" s="260"/>
      <c r="M273" s="258"/>
      <c r="N273" s="248"/>
      <c r="O273" s="254">
        <f t="shared" ref="O273:P273" si="270">IF(B273=0,0,IF($O$1="",0,IF(YEAR(B273)=$P$1,MONTH(B273)-$O$1+1,(YEAR(B273)-$P$1)*12-$O$1+1+MONTH(B273))))</f>
        <v>0</v>
      </c>
      <c r="P273" s="254">
        <f t="shared" si="270"/>
        <v>0</v>
      </c>
      <c r="Q273" s="255" t="str">
        <f t="shared" si="257"/>
        <v/>
      </c>
      <c r="R273" s="238"/>
      <c r="S273" s="238"/>
      <c r="T273" s="238"/>
      <c r="U273" s="238"/>
    </row>
    <row r="274" spans="1:21" hidden="1" x14ac:dyDescent="0.2">
      <c r="A274" s="256">
        <v>270</v>
      </c>
      <c r="B274" s="248"/>
      <c r="C274" s="257"/>
      <c r="D274" s="258"/>
      <c r="E274" s="258"/>
      <c r="F274" s="259"/>
      <c r="G274" s="258"/>
      <c r="H274" s="258"/>
      <c r="I274" s="260"/>
      <c r="J274" s="258"/>
      <c r="K274" s="258"/>
      <c r="L274" s="260"/>
      <c r="M274" s="258"/>
      <c r="N274" s="248"/>
      <c r="O274" s="254">
        <f t="shared" ref="O274:P274" si="271">IF(B274=0,0,IF($O$1="",0,IF(YEAR(B274)=$P$1,MONTH(B274)-$O$1+1,(YEAR(B274)-$P$1)*12-$O$1+1+MONTH(B274))))</f>
        <v>0</v>
      </c>
      <c r="P274" s="254">
        <f t="shared" si="271"/>
        <v>0</v>
      </c>
      <c r="Q274" s="255" t="str">
        <f t="shared" si="257"/>
        <v/>
      </c>
      <c r="R274" s="238"/>
      <c r="S274" s="238"/>
      <c r="T274" s="238"/>
      <c r="U274" s="238"/>
    </row>
    <row r="275" spans="1:21" hidden="1" x14ac:dyDescent="0.2">
      <c r="A275" s="256">
        <v>271</v>
      </c>
      <c r="B275" s="248"/>
      <c r="C275" s="257"/>
      <c r="D275" s="258"/>
      <c r="E275" s="258"/>
      <c r="F275" s="259"/>
      <c r="G275" s="258"/>
      <c r="H275" s="258"/>
      <c r="I275" s="260"/>
      <c r="J275" s="258"/>
      <c r="K275" s="258"/>
      <c r="L275" s="260"/>
      <c r="M275" s="258"/>
      <c r="N275" s="248"/>
      <c r="O275" s="254">
        <f t="shared" ref="O275:P275" si="272">IF(B275=0,0,IF($O$1="",0,IF(YEAR(B275)=$P$1,MONTH(B275)-$O$1+1,(YEAR(B275)-$P$1)*12-$O$1+1+MONTH(B275))))</f>
        <v>0</v>
      </c>
      <c r="P275" s="254">
        <f t="shared" si="272"/>
        <v>0</v>
      </c>
      <c r="Q275" s="255" t="str">
        <f t="shared" si="257"/>
        <v/>
      </c>
      <c r="R275" s="238"/>
      <c r="S275" s="238"/>
      <c r="T275" s="238"/>
      <c r="U275" s="238"/>
    </row>
    <row r="276" spans="1:21" hidden="1" x14ac:dyDescent="0.2">
      <c r="A276" s="256">
        <v>272</v>
      </c>
      <c r="B276" s="248"/>
      <c r="C276" s="257"/>
      <c r="D276" s="258"/>
      <c r="E276" s="258"/>
      <c r="F276" s="259"/>
      <c r="G276" s="258"/>
      <c r="H276" s="258"/>
      <c r="I276" s="260"/>
      <c r="J276" s="258"/>
      <c r="K276" s="258"/>
      <c r="L276" s="260"/>
      <c r="M276" s="258"/>
      <c r="N276" s="248"/>
      <c r="O276" s="254">
        <f t="shared" ref="O276:P276" si="273">IF(B276=0,0,IF($O$1="",0,IF(YEAR(B276)=$P$1,MONTH(B276)-$O$1+1,(YEAR(B276)-$P$1)*12-$O$1+1+MONTH(B276))))</f>
        <v>0</v>
      </c>
      <c r="P276" s="254">
        <f t="shared" si="273"/>
        <v>0</v>
      </c>
      <c r="Q276" s="255" t="str">
        <f t="shared" si="257"/>
        <v/>
      </c>
      <c r="R276" s="238"/>
      <c r="S276" s="238"/>
      <c r="T276" s="238"/>
      <c r="U276" s="238"/>
    </row>
    <row r="277" spans="1:21" hidden="1" x14ac:dyDescent="0.2">
      <c r="A277" s="247">
        <v>273</v>
      </c>
      <c r="B277" s="248"/>
      <c r="C277" s="257"/>
      <c r="D277" s="258"/>
      <c r="E277" s="258"/>
      <c r="F277" s="259"/>
      <c r="G277" s="258"/>
      <c r="H277" s="258"/>
      <c r="I277" s="260"/>
      <c r="J277" s="258"/>
      <c r="K277" s="258"/>
      <c r="L277" s="260"/>
      <c r="M277" s="258"/>
      <c r="N277" s="248"/>
      <c r="O277" s="254">
        <f t="shared" ref="O277:P277" si="274">IF(B277=0,0,IF($O$1="",0,IF(YEAR(B277)=$P$1,MONTH(B277)-$O$1+1,(YEAR(B277)-$P$1)*12-$O$1+1+MONTH(B277))))</f>
        <v>0</v>
      </c>
      <c r="P277" s="254">
        <f t="shared" si="274"/>
        <v>0</v>
      </c>
      <c r="Q277" s="255" t="str">
        <f t="shared" si="257"/>
        <v/>
      </c>
      <c r="R277" s="238"/>
      <c r="S277" s="238"/>
      <c r="T277" s="238"/>
      <c r="U277" s="238"/>
    </row>
    <row r="278" spans="1:21" hidden="1" x14ac:dyDescent="0.2">
      <c r="A278" s="256">
        <v>274</v>
      </c>
      <c r="B278" s="248"/>
      <c r="C278" s="257"/>
      <c r="D278" s="258"/>
      <c r="E278" s="258"/>
      <c r="F278" s="259"/>
      <c r="G278" s="258"/>
      <c r="H278" s="258"/>
      <c r="I278" s="260"/>
      <c r="J278" s="258"/>
      <c r="K278" s="258"/>
      <c r="L278" s="260"/>
      <c r="M278" s="258"/>
      <c r="N278" s="248"/>
      <c r="O278" s="254">
        <f t="shared" ref="O278:P278" si="275">IF(B278=0,0,IF($O$1="",0,IF(YEAR(B278)=$P$1,MONTH(B278)-$O$1+1,(YEAR(B278)-$P$1)*12-$O$1+1+MONTH(B278))))</f>
        <v>0</v>
      </c>
      <c r="P278" s="254">
        <f t="shared" si="275"/>
        <v>0</v>
      </c>
      <c r="Q278" s="255" t="str">
        <f t="shared" si="257"/>
        <v/>
      </c>
      <c r="R278" s="238"/>
      <c r="S278" s="238"/>
      <c r="T278" s="238"/>
      <c r="U278" s="238"/>
    </row>
    <row r="279" spans="1:21" hidden="1" x14ac:dyDescent="0.2">
      <c r="A279" s="256">
        <v>275</v>
      </c>
      <c r="B279" s="248"/>
      <c r="C279" s="257"/>
      <c r="D279" s="258"/>
      <c r="E279" s="258"/>
      <c r="F279" s="259"/>
      <c r="G279" s="258"/>
      <c r="H279" s="258"/>
      <c r="I279" s="260"/>
      <c r="J279" s="258"/>
      <c r="K279" s="258"/>
      <c r="L279" s="260"/>
      <c r="M279" s="258"/>
      <c r="N279" s="248"/>
      <c r="O279" s="254">
        <f t="shared" ref="O279:P279" si="276">IF(B279=0,0,IF($O$1="",0,IF(YEAR(B279)=$P$1,MONTH(B279)-$O$1+1,(YEAR(B279)-$P$1)*12-$O$1+1+MONTH(B279))))</f>
        <v>0</v>
      </c>
      <c r="P279" s="254">
        <f t="shared" si="276"/>
        <v>0</v>
      </c>
      <c r="Q279" s="255" t="str">
        <f t="shared" si="257"/>
        <v/>
      </c>
      <c r="R279" s="238"/>
      <c r="S279" s="238"/>
      <c r="T279" s="238"/>
      <c r="U279" s="238"/>
    </row>
    <row r="280" spans="1:21" hidden="1" x14ac:dyDescent="0.2">
      <c r="A280" s="256">
        <v>276</v>
      </c>
      <c r="B280" s="248"/>
      <c r="C280" s="257"/>
      <c r="D280" s="258"/>
      <c r="E280" s="258"/>
      <c r="F280" s="259"/>
      <c r="G280" s="258"/>
      <c r="H280" s="258"/>
      <c r="I280" s="260"/>
      <c r="J280" s="258"/>
      <c r="K280" s="258"/>
      <c r="L280" s="260"/>
      <c r="M280" s="258"/>
      <c r="N280" s="248"/>
      <c r="O280" s="254">
        <f t="shared" ref="O280:P280" si="277">IF(B280=0,0,IF($O$1="",0,IF(YEAR(B280)=$P$1,MONTH(B280)-$O$1+1,(YEAR(B280)-$P$1)*12-$O$1+1+MONTH(B280))))</f>
        <v>0</v>
      </c>
      <c r="P280" s="254">
        <f t="shared" si="277"/>
        <v>0</v>
      </c>
      <c r="Q280" s="255" t="str">
        <f t="shared" si="257"/>
        <v/>
      </c>
      <c r="R280" s="238"/>
      <c r="S280" s="238"/>
      <c r="T280" s="238"/>
      <c r="U280" s="238"/>
    </row>
    <row r="281" spans="1:21" hidden="1" x14ac:dyDescent="0.2">
      <c r="A281" s="247">
        <v>277</v>
      </c>
      <c r="B281" s="248"/>
      <c r="C281" s="257"/>
      <c r="D281" s="258"/>
      <c r="E281" s="258"/>
      <c r="F281" s="259"/>
      <c r="G281" s="258"/>
      <c r="H281" s="258"/>
      <c r="I281" s="260"/>
      <c r="J281" s="258"/>
      <c r="K281" s="258"/>
      <c r="L281" s="260"/>
      <c r="M281" s="258"/>
      <c r="N281" s="248"/>
      <c r="O281" s="254">
        <f t="shared" ref="O281:P281" si="278">IF(B281=0,0,IF($O$1="",0,IF(YEAR(B281)=$P$1,MONTH(B281)-$O$1+1,(YEAR(B281)-$P$1)*12-$O$1+1+MONTH(B281))))</f>
        <v>0</v>
      </c>
      <c r="P281" s="254">
        <f t="shared" si="278"/>
        <v>0</v>
      </c>
      <c r="Q281" s="255" t="str">
        <f t="shared" si="257"/>
        <v/>
      </c>
      <c r="R281" s="238"/>
      <c r="S281" s="238"/>
      <c r="T281" s="238"/>
      <c r="U281" s="238"/>
    </row>
    <row r="282" spans="1:21" hidden="1" x14ac:dyDescent="0.2">
      <c r="A282" s="256">
        <v>278</v>
      </c>
      <c r="B282" s="248"/>
      <c r="C282" s="257"/>
      <c r="D282" s="258"/>
      <c r="E282" s="258"/>
      <c r="F282" s="259"/>
      <c r="G282" s="258"/>
      <c r="H282" s="258"/>
      <c r="I282" s="260"/>
      <c r="J282" s="258"/>
      <c r="K282" s="258"/>
      <c r="L282" s="260"/>
      <c r="M282" s="258"/>
      <c r="N282" s="248"/>
      <c r="O282" s="254">
        <f t="shared" ref="O282:P282" si="279">IF(B282=0,0,IF($O$1="",0,IF(YEAR(B282)=$P$1,MONTH(B282)-$O$1+1,(YEAR(B282)-$P$1)*12-$O$1+1+MONTH(B282))))</f>
        <v>0</v>
      </c>
      <c r="P282" s="254">
        <f t="shared" si="279"/>
        <v>0</v>
      </c>
      <c r="Q282" s="255" t="str">
        <f t="shared" si="257"/>
        <v/>
      </c>
      <c r="R282" s="238"/>
      <c r="S282" s="238"/>
      <c r="T282" s="238"/>
      <c r="U282" s="238"/>
    </row>
    <row r="283" spans="1:21" hidden="1" x14ac:dyDescent="0.2">
      <c r="A283" s="256">
        <v>279</v>
      </c>
      <c r="B283" s="248"/>
      <c r="C283" s="257"/>
      <c r="D283" s="258"/>
      <c r="E283" s="258"/>
      <c r="F283" s="259"/>
      <c r="G283" s="258"/>
      <c r="H283" s="258"/>
      <c r="I283" s="260"/>
      <c r="J283" s="258"/>
      <c r="K283" s="258"/>
      <c r="L283" s="260"/>
      <c r="M283" s="258"/>
      <c r="N283" s="248"/>
      <c r="O283" s="254">
        <f t="shared" ref="O283:P283" si="280">IF(B283=0,0,IF($O$1="",0,IF(YEAR(B283)=$P$1,MONTH(B283)-$O$1+1,(YEAR(B283)-$P$1)*12-$O$1+1+MONTH(B283))))</f>
        <v>0</v>
      </c>
      <c r="P283" s="254">
        <f t="shared" si="280"/>
        <v>0</v>
      </c>
      <c r="Q283" s="255" t="str">
        <f t="shared" si="257"/>
        <v/>
      </c>
      <c r="R283" s="238"/>
      <c r="S283" s="238"/>
      <c r="T283" s="238"/>
      <c r="U283" s="238"/>
    </row>
    <row r="284" spans="1:21" hidden="1" x14ac:dyDescent="0.2">
      <c r="A284" s="256">
        <v>280</v>
      </c>
      <c r="B284" s="248"/>
      <c r="C284" s="257"/>
      <c r="D284" s="258"/>
      <c r="E284" s="258"/>
      <c r="F284" s="259"/>
      <c r="G284" s="258"/>
      <c r="H284" s="258"/>
      <c r="I284" s="260"/>
      <c r="J284" s="258"/>
      <c r="K284" s="258"/>
      <c r="L284" s="260"/>
      <c r="M284" s="258"/>
      <c r="N284" s="248"/>
      <c r="O284" s="254">
        <f t="shared" ref="O284:P284" si="281">IF(B284=0,0,IF($O$1="",0,IF(YEAR(B284)=$P$1,MONTH(B284)-$O$1+1,(YEAR(B284)-$P$1)*12-$O$1+1+MONTH(B284))))</f>
        <v>0</v>
      </c>
      <c r="P284" s="254">
        <f t="shared" si="281"/>
        <v>0</v>
      </c>
      <c r="Q284" s="255" t="str">
        <f t="shared" si="257"/>
        <v/>
      </c>
      <c r="R284" s="238"/>
      <c r="S284" s="238"/>
      <c r="T284" s="238"/>
      <c r="U284" s="238"/>
    </row>
    <row r="285" spans="1:21" hidden="1" x14ac:dyDescent="0.2">
      <c r="A285" s="247">
        <v>281</v>
      </c>
      <c r="B285" s="248"/>
      <c r="C285" s="257"/>
      <c r="D285" s="258"/>
      <c r="E285" s="258"/>
      <c r="F285" s="259"/>
      <c r="G285" s="258"/>
      <c r="H285" s="258"/>
      <c r="I285" s="260"/>
      <c r="J285" s="258"/>
      <c r="K285" s="258"/>
      <c r="L285" s="260"/>
      <c r="M285" s="258"/>
      <c r="N285" s="248"/>
      <c r="O285" s="254">
        <f t="shared" ref="O285:P285" si="282">IF(B285=0,0,IF($O$1="",0,IF(YEAR(B285)=$P$1,MONTH(B285)-$O$1+1,(YEAR(B285)-$P$1)*12-$O$1+1+MONTH(B285))))</f>
        <v>0</v>
      </c>
      <c r="P285" s="254">
        <f t="shared" si="282"/>
        <v>0</v>
      </c>
      <c r="Q285" s="255" t="str">
        <f t="shared" si="257"/>
        <v/>
      </c>
      <c r="R285" s="238"/>
      <c r="S285" s="238"/>
      <c r="T285" s="238"/>
      <c r="U285" s="238"/>
    </row>
    <row r="286" spans="1:21" hidden="1" x14ac:dyDescent="0.2">
      <c r="A286" s="256">
        <v>282</v>
      </c>
      <c r="B286" s="248"/>
      <c r="C286" s="257"/>
      <c r="D286" s="258"/>
      <c r="E286" s="258"/>
      <c r="F286" s="259"/>
      <c r="G286" s="258"/>
      <c r="H286" s="258"/>
      <c r="I286" s="260"/>
      <c r="J286" s="258"/>
      <c r="K286" s="258"/>
      <c r="L286" s="260"/>
      <c r="M286" s="258"/>
      <c r="N286" s="248"/>
      <c r="O286" s="254">
        <f t="shared" ref="O286:P286" si="283">IF(B286=0,0,IF($O$1="",0,IF(YEAR(B286)=$P$1,MONTH(B286)-$O$1+1,(YEAR(B286)-$P$1)*12-$O$1+1+MONTH(B286))))</f>
        <v>0</v>
      </c>
      <c r="P286" s="254">
        <f t="shared" si="283"/>
        <v>0</v>
      </c>
      <c r="Q286" s="255" t="str">
        <f t="shared" si="257"/>
        <v/>
      </c>
      <c r="R286" s="238"/>
      <c r="S286" s="238"/>
      <c r="T286" s="238"/>
      <c r="U286" s="238"/>
    </row>
    <row r="287" spans="1:21" hidden="1" x14ac:dyDescent="0.2">
      <c r="A287" s="256">
        <v>283</v>
      </c>
      <c r="B287" s="248"/>
      <c r="C287" s="257"/>
      <c r="D287" s="258"/>
      <c r="E287" s="258"/>
      <c r="F287" s="259"/>
      <c r="G287" s="258"/>
      <c r="H287" s="258"/>
      <c r="I287" s="260"/>
      <c r="J287" s="258"/>
      <c r="K287" s="258"/>
      <c r="L287" s="260"/>
      <c r="M287" s="258"/>
      <c r="N287" s="248"/>
      <c r="O287" s="254">
        <f t="shared" ref="O287:P287" si="284">IF(B287=0,0,IF($O$1="",0,IF(YEAR(B287)=$P$1,MONTH(B287)-$O$1+1,(YEAR(B287)-$P$1)*12-$O$1+1+MONTH(B287))))</f>
        <v>0</v>
      </c>
      <c r="P287" s="254">
        <f t="shared" si="284"/>
        <v>0</v>
      </c>
      <c r="Q287" s="255" t="str">
        <f t="shared" si="257"/>
        <v/>
      </c>
      <c r="R287" s="238"/>
      <c r="S287" s="238"/>
      <c r="T287" s="238"/>
      <c r="U287" s="238"/>
    </row>
    <row r="288" spans="1:21" hidden="1" x14ac:dyDescent="0.2">
      <c r="A288" s="256">
        <v>284</v>
      </c>
      <c r="B288" s="248"/>
      <c r="C288" s="257"/>
      <c r="D288" s="258"/>
      <c r="E288" s="258"/>
      <c r="F288" s="259"/>
      <c r="G288" s="258"/>
      <c r="H288" s="258"/>
      <c r="I288" s="260"/>
      <c r="J288" s="258"/>
      <c r="K288" s="258"/>
      <c r="L288" s="260"/>
      <c r="M288" s="258"/>
      <c r="N288" s="248"/>
      <c r="O288" s="254">
        <f t="shared" ref="O288:P288" si="285">IF(B288=0,0,IF($O$1="",0,IF(YEAR(B288)=$P$1,MONTH(B288)-$O$1+1,(YEAR(B288)-$P$1)*12-$O$1+1+MONTH(B288))))</f>
        <v>0</v>
      </c>
      <c r="P288" s="254">
        <f t="shared" si="285"/>
        <v>0</v>
      </c>
      <c r="Q288" s="255" t="str">
        <f t="shared" si="257"/>
        <v/>
      </c>
      <c r="R288" s="238"/>
      <c r="S288" s="238"/>
      <c r="T288" s="238"/>
      <c r="U288" s="238"/>
    </row>
    <row r="289" spans="1:21" hidden="1" x14ac:dyDescent="0.2">
      <c r="A289" s="247">
        <v>285</v>
      </c>
      <c r="B289" s="248"/>
      <c r="C289" s="257"/>
      <c r="D289" s="258"/>
      <c r="E289" s="258"/>
      <c r="F289" s="259"/>
      <c r="G289" s="258"/>
      <c r="H289" s="258"/>
      <c r="I289" s="260"/>
      <c r="J289" s="258"/>
      <c r="K289" s="258"/>
      <c r="L289" s="260"/>
      <c r="M289" s="258"/>
      <c r="N289" s="248"/>
      <c r="O289" s="254">
        <f t="shared" ref="O289:P289" si="286">IF(B289=0,0,IF($O$1="",0,IF(YEAR(B289)=$P$1,MONTH(B289)-$O$1+1,(YEAR(B289)-$P$1)*12-$O$1+1+MONTH(B289))))</f>
        <v>0</v>
      </c>
      <c r="P289" s="254">
        <f t="shared" si="286"/>
        <v>0</v>
      </c>
      <c r="Q289" s="255" t="str">
        <f t="shared" si="257"/>
        <v/>
      </c>
      <c r="R289" s="238"/>
      <c r="S289" s="238"/>
      <c r="T289" s="238"/>
      <c r="U289" s="238"/>
    </row>
    <row r="290" spans="1:21" hidden="1" x14ac:dyDescent="0.2">
      <c r="A290" s="256">
        <v>286</v>
      </c>
      <c r="B290" s="248"/>
      <c r="C290" s="257"/>
      <c r="D290" s="258"/>
      <c r="E290" s="258"/>
      <c r="F290" s="259"/>
      <c r="G290" s="258"/>
      <c r="H290" s="258"/>
      <c r="I290" s="260"/>
      <c r="J290" s="258"/>
      <c r="K290" s="258"/>
      <c r="L290" s="260"/>
      <c r="M290" s="258"/>
      <c r="N290" s="248"/>
      <c r="O290" s="254">
        <f t="shared" ref="O290:P290" si="287">IF(B290=0,0,IF($O$1="",0,IF(YEAR(B290)=$P$1,MONTH(B290)-$O$1+1,(YEAR(B290)-$P$1)*12-$O$1+1+MONTH(B290))))</f>
        <v>0</v>
      </c>
      <c r="P290" s="254">
        <f t="shared" si="287"/>
        <v>0</v>
      </c>
      <c r="Q290" s="255" t="str">
        <f t="shared" si="257"/>
        <v/>
      </c>
      <c r="R290" s="238"/>
      <c r="S290" s="238"/>
      <c r="T290" s="238"/>
      <c r="U290" s="238"/>
    </row>
    <row r="291" spans="1:21" hidden="1" x14ac:dyDescent="0.2">
      <c r="A291" s="256">
        <v>287</v>
      </c>
      <c r="B291" s="248"/>
      <c r="C291" s="257"/>
      <c r="D291" s="258"/>
      <c r="E291" s="258"/>
      <c r="F291" s="259"/>
      <c r="G291" s="258"/>
      <c r="H291" s="258"/>
      <c r="I291" s="260"/>
      <c r="J291" s="258"/>
      <c r="K291" s="258"/>
      <c r="L291" s="260"/>
      <c r="M291" s="258"/>
      <c r="N291" s="248"/>
      <c r="O291" s="254">
        <f t="shared" ref="O291:P291" si="288">IF(B291=0,0,IF($O$1="",0,IF(YEAR(B291)=$P$1,MONTH(B291)-$O$1+1,(YEAR(B291)-$P$1)*12-$O$1+1+MONTH(B291))))</f>
        <v>0</v>
      </c>
      <c r="P291" s="254">
        <f t="shared" si="288"/>
        <v>0</v>
      </c>
      <c r="Q291" s="255" t="str">
        <f t="shared" si="257"/>
        <v/>
      </c>
      <c r="R291" s="238"/>
      <c r="S291" s="238"/>
      <c r="T291" s="238"/>
      <c r="U291" s="238"/>
    </row>
    <row r="292" spans="1:21" hidden="1" x14ac:dyDescent="0.2">
      <c r="A292" s="256">
        <v>288</v>
      </c>
      <c r="B292" s="248"/>
      <c r="C292" s="257"/>
      <c r="D292" s="258"/>
      <c r="E292" s="258"/>
      <c r="F292" s="259"/>
      <c r="G292" s="258"/>
      <c r="H292" s="258"/>
      <c r="I292" s="260"/>
      <c r="J292" s="258"/>
      <c r="K292" s="258"/>
      <c r="L292" s="260"/>
      <c r="M292" s="258"/>
      <c r="N292" s="248"/>
      <c r="O292" s="254">
        <f t="shared" ref="O292:P292" si="289">IF(B292=0,0,IF($O$1="",0,IF(YEAR(B292)=$P$1,MONTH(B292)-$O$1+1,(YEAR(B292)-$P$1)*12-$O$1+1+MONTH(B292))))</f>
        <v>0</v>
      </c>
      <c r="P292" s="254">
        <f t="shared" si="289"/>
        <v>0</v>
      </c>
      <c r="Q292" s="255" t="str">
        <f t="shared" si="257"/>
        <v/>
      </c>
      <c r="R292" s="238"/>
      <c r="S292" s="238"/>
      <c r="T292" s="238"/>
      <c r="U292" s="238"/>
    </row>
    <row r="293" spans="1:21" hidden="1" x14ac:dyDescent="0.2">
      <c r="A293" s="247">
        <v>289</v>
      </c>
      <c r="B293" s="248"/>
      <c r="C293" s="257"/>
      <c r="D293" s="258"/>
      <c r="E293" s="258"/>
      <c r="F293" s="259"/>
      <c r="G293" s="258"/>
      <c r="H293" s="258"/>
      <c r="I293" s="260"/>
      <c r="J293" s="258"/>
      <c r="K293" s="258"/>
      <c r="L293" s="260"/>
      <c r="M293" s="258"/>
      <c r="N293" s="248"/>
      <c r="O293" s="254">
        <f t="shared" ref="O293:P293" si="290">IF(B293=0,0,IF($O$1="",0,IF(YEAR(B293)=$P$1,MONTH(B293)-$O$1+1,(YEAR(B293)-$P$1)*12-$O$1+1+MONTH(B293))))</f>
        <v>0</v>
      </c>
      <c r="P293" s="254">
        <f t="shared" si="290"/>
        <v>0</v>
      </c>
      <c r="Q293" s="255" t="str">
        <f t="shared" si="257"/>
        <v/>
      </c>
      <c r="R293" s="238"/>
      <c r="S293" s="238"/>
      <c r="T293" s="238"/>
      <c r="U293" s="238"/>
    </row>
    <row r="294" spans="1:21" hidden="1" x14ac:dyDescent="0.2">
      <c r="A294" s="256">
        <v>290</v>
      </c>
      <c r="B294" s="248"/>
      <c r="C294" s="257"/>
      <c r="D294" s="258"/>
      <c r="E294" s="258"/>
      <c r="F294" s="259"/>
      <c r="G294" s="258"/>
      <c r="H294" s="258"/>
      <c r="I294" s="260"/>
      <c r="J294" s="258"/>
      <c r="K294" s="258"/>
      <c r="L294" s="260"/>
      <c r="M294" s="258"/>
      <c r="N294" s="248"/>
      <c r="O294" s="254">
        <f t="shared" ref="O294:P294" si="291">IF(B294=0,0,IF($O$1="",0,IF(YEAR(B294)=$P$1,MONTH(B294)-$O$1+1,(YEAR(B294)-$P$1)*12-$O$1+1+MONTH(B294))))</f>
        <v>0</v>
      </c>
      <c r="P294" s="254">
        <f t="shared" si="291"/>
        <v>0</v>
      </c>
      <c r="Q294" s="255" t="str">
        <f t="shared" si="257"/>
        <v/>
      </c>
      <c r="R294" s="238"/>
      <c r="S294" s="238"/>
      <c r="T294" s="238"/>
      <c r="U294" s="238"/>
    </row>
    <row r="295" spans="1:21" hidden="1" x14ac:dyDescent="0.2">
      <c r="A295" s="256">
        <v>291</v>
      </c>
      <c r="B295" s="248"/>
      <c r="C295" s="257"/>
      <c r="D295" s="258"/>
      <c r="E295" s="258"/>
      <c r="F295" s="259"/>
      <c r="G295" s="258"/>
      <c r="H295" s="258"/>
      <c r="I295" s="260"/>
      <c r="J295" s="258"/>
      <c r="K295" s="258"/>
      <c r="L295" s="260"/>
      <c r="M295" s="258"/>
      <c r="N295" s="248"/>
      <c r="O295" s="254">
        <f t="shared" ref="O295:P295" si="292">IF(B295=0,0,IF($O$1="",0,IF(YEAR(B295)=$P$1,MONTH(B295)-$O$1+1,(YEAR(B295)-$P$1)*12-$O$1+1+MONTH(B295))))</f>
        <v>0</v>
      </c>
      <c r="P295" s="254">
        <f t="shared" si="292"/>
        <v>0</v>
      </c>
      <c r="Q295" s="255" t="str">
        <f t="shared" si="257"/>
        <v/>
      </c>
      <c r="R295" s="238"/>
      <c r="S295" s="238"/>
      <c r="T295" s="238"/>
      <c r="U295" s="238"/>
    </row>
    <row r="296" spans="1:21" hidden="1" x14ac:dyDescent="0.2">
      <c r="A296" s="256">
        <v>292</v>
      </c>
      <c r="B296" s="248"/>
      <c r="C296" s="257"/>
      <c r="D296" s="258"/>
      <c r="E296" s="258"/>
      <c r="F296" s="259"/>
      <c r="G296" s="258"/>
      <c r="H296" s="258"/>
      <c r="I296" s="260"/>
      <c r="J296" s="258"/>
      <c r="K296" s="258"/>
      <c r="L296" s="260"/>
      <c r="M296" s="258"/>
      <c r="N296" s="248"/>
      <c r="O296" s="254">
        <f t="shared" ref="O296:P296" si="293">IF(B296=0,0,IF($O$1="",0,IF(YEAR(B296)=$P$1,MONTH(B296)-$O$1+1,(YEAR(B296)-$P$1)*12-$O$1+1+MONTH(B296))))</f>
        <v>0</v>
      </c>
      <c r="P296" s="254">
        <f t="shared" si="293"/>
        <v>0</v>
      </c>
      <c r="Q296" s="255" t="str">
        <f t="shared" si="257"/>
        <v/>
      </c>
      <c r="R296" s="238"/>
      <c r="S296" s="238"/>
      <c r="T296" s="238"/>
      <c r="U296" s="238"/>
    </row>
    <row r="297" spans="1:21" hidden="1" x14ac:dyDescent="0.2">
      <c r="A297" s="247">
        <v>293</v>
      </c>
      <c r="B297" s="248"/>
      <c r="C297" s="257"/>
      <c r="D297" s="258"/>
      <c r="E297" s="258"/>
      <c r="F297" s="259"/>
      <c r="G297" s="258"/>
      <c r="H297" s="258"/>
      <c r="I297" s="260"/>
      <c r="J297" s="258"/>
      <c r="K297" s="258"/>
      <c r="L297" s="260"/>
      <c r="M297" s="258"/>
      <c r="N297" s="248"/>
      <c r="O297" s="254">
        <f t="shared" ref="O297:P297" si="294">IF(B297=0,0,IF($O$1="",0,IF(YEAR(B297)=$P$1,MONTH(B297)-$O$1+1,(YEAR(B297)-$P$1)*12-$O$1+1+MONTH(B297))))</f>
        <v>0</v>
      </c>
      <c r="P297" s="254">
        <f t="shared" si="294"/>
        <v>0</v>
      </c>
      <c r="Q297" s="255" t="str">
        <f t="shared" si="257"/>
        <v/>
      </c>
      <c r="R297" s="238"/>
      <c r="S297" s="238"/>
      <c r="T297" s="238"/>
      <c r="U297" s="238"/>
    </row>
    <row r="298" spans="1:21" hidden="1" x14ac:dyDescent="0.2">
      <c r="A298" s="256">
        <v>294</v>
      </c>
      <c r="B298" s="248"/>
      <c r="C298" s="257"/>
      <c r="D298" s="258"/>
      <c r="E298" s="258"/>
      <c r="F298" s="259"/>
      <c r="G298" s="258"/>
      <c r="H298" s="258"/>
      <c r="I298" s="260"/>
      <c r="J298" s="258"/>
      <c r="K298" s="258"/>
      <c r="L298" s="260"/>
      <c r="M298" s="258"/>
      <c r="N298" s="248"/>
      <c r="O298" s="254">
        <f t="shared" ref="O298:P298" si="295">IF(B298=0,0,IF($O$1="",0,IF(YEAR(B298)=$P$1,MONTH(B298)-$O$1+1,(YEAR(B298)-$P$1)*12-$O$1+1+MONTH(B298))))</f>
        <v>0</v>
      </c>
      <c r="P298" s="254">
        <f t="shared" si="295"/>
        <v>0</v>
      </c>
      <c r="Q298" s="255" t="str">
        <f t="shared" si="257"/>
        <v/>
      </c>
      <c r="R298" s="238"/>
      <c r="S298" s="238"/>
      <c r="T298" s="238"/>
      <c r="U298" s="238"/>
    </row>
    <row r="299" spans="1:21" hidden="1" x14ac:dyDescent="0.2">
      <c r="A299" s="256">
        <v>295</v>
      </c>
      <c r="B299" s="248"/>
      <c r="C299" s="257"/>
      <c r="D299" s="258"/>
      <c r="E299" s="258"/>
      <c r="F299" s="259"/>
      <c r="G299" s="258"/>
      <c r="H299" s="258"/>
      <c r="I299" s="260"/>
      <c r="J299" s="258"/>
      <c r="K299" s="258"/>
      <c r="L299" s="260"/>
      <c r="M299" s="258"/>
      <c r="N299" s="248"/>
      <c r="O299" s="254">
        <f t="shared" ref="O299:P299" si="296">IF(B299=0,0,IF($O$1="",0,IF(YEAR(B299)=$P$1,MONTH(B299)-$O$1+1,(YEAR(B299)-$P$1)*12-$O$1+1+MONTH(B299))))</f>
        <v>0</v>
      </c>
      <c r="P299" s="254">
        <f t="shared" si="296"/>
        <v>0</v>
      </c>
      <c r="Q299" s="255" t="str">
        <f t="shared" si="257"/>
        <v/>
      </c>
      <c r="R299" s="238"/>
      <c r="S299" s="238"/>
      <c r="T299" s="238"/>
      <c r="U299" s="238"/>
    </row>
    <row r="300" spans="1:21" hidden="1" x14ac:dyDescent="0.2">
      <c r="A300" s="256">
        <v>296</v>
      </c>
      <c r="B300" s="248"/>
      <c r="C300" s="257"/>
      <c r="D300" s="258"/>
      <c r="E300" s="258"/>
      <c r="F300" s="259"/>
      <c r="G300" s="258"/>
      <c r="H300" s="258"/>
      <c r="I300" s="260"/>
      <c r="J300" s="258"/>
      <c r="K300" s="258"/>
      <c r="L300" s="260"/>
      <c r="M300" s="258"/>
      <c r="N300" s="248"/>
      <c r="O300" s="254">
        <f t="shared" ref="O300:P300" si="297">IF(B300=0,0,IF($O$1="",0,IF(YEAR(B300)=$P$1,MONTH(B300)-$O$1+1,(YEAR(B300)-$P$1)*12-$O$1+1+MONTH(B300))))</f>
        <v>0</v>
      </c>
      <c r="P300" s="254">
        <f t="shared" si="297"/>
        <v>0</v>
      </c>
      <c r="Q300" s="255" t="str">
        <f t="shared" si="257"/>
        <v/>
      </c>
      <c r="R300" s="238"/>
      <c r="S300" s="238"/>
      <c r="T300" s="238"/>
      <c r="U300" s="238"/>
    </row>
    <row r="301" spans="1:21" hidden="1" x14ac:dyDescent="0.2">
      <c r="A301" s="247">
        <v>297</v>
      </c>
      <c r="B301" s="248"/>
      <c r="C301" s="257"/>
      <c r="D301" s="258"/>
      <c r="E301" s="258"/>
      <c r="F301" s="259"/>
      <c r="G301" s="258"/>
      <c r="H301" s="258"/>
      <c r="I301" s="260"/>
      <c r="J301" s="258"/>
      <c r="K301" s="258"/>
      <c r="L301" s="260"/>
      <c r="M301" s="258"/>
      <c r="N301" s="248"/>
      <c r="O301" s="254">
        <f t="shared" ref="O301:P301" si="298">IF(B301=0,0,IF($O$1="",0,IF(YEAR(B301)=$P$1,MONTH(B301)-$O$1+1,(YEAR(B301)-$P$1)*12-$O$1+1+MONTH(B301))))</f>
        <v>0</v>
      </c>
      <c r="P301" s="254">
        <f t="shared" si="298"/>
        <v>0</v>
      </c>
      <c r="Q301" s="255" t="str">
        <f t="shared" si="257"/>
        <v/>
      </c>
      <c r="R301" s="238"/>
      <c r="S301" s="238"/>
      <c r="T301" s="238"/>
      <c r="U301" s="238"/>
    </row>
    <row r="302" spans="1:21" hidden="1" x14ac:dyDescent="0.2">
      <c r="A302" s="256">
        <v>298</v>
      </c>
      <c r="B302" s="248"/>
      <c r="C302" s="257"/>
      <c r="D302" s="258"/>
      <c r="E302" s="258"/>
      <c r="F302" s="259"/>
      <c r="G302" s="258"/>
      <c r="H302" s="258"/>
      <c r="I302" s="260"/>
      <c r="J302" s="258"/>
      <c r="K302" s="258"/>
      <c r="L302" s="260"/>
      <c r="M302" s="258"/>
      <c r="N302" s="248"/>
      <c r="O302" s="254">
        <f t="shared" ref="O302:P302" si="299">IF(B302=0,0,IF($O$1="",0,IF(YEAR(B302)=$P$1,MONTH(B302)-$O$1+1,(YEAR(B302)-$P$1)*12-$O$1+1+MONTH(B302))))</f>
        <v>0</v>
      </c>
      <c r="P302" s="254">
        <f t="shared" si="299"/>
        <v>0</v>
      </c>
      <c r="Q302" s="255" t="str">
        <f t="shared" si="257"/>
        <v/>
      </c>
      <c r="R302" s="238"/>
      <c r="S302" s="238"/>
      <c r="T302" s="238"/>
      <c r="U302" s="238"/>
    </row>
    <row r="303" spans="1:21" hidden="1" x14ac:dyDescent="0.2">
      <c r="A303" s="256">
        <v>299</v>
      </c>
      <c r="B303" s="248"/>
      <c r="C303" s="257"/>
      <c r="D303" s="258"/>
      <c r="E303" s="258"/>
      <c r="F303" s="259"/>
      <c r="G303" s="258"/>
      <c r="H303" s="258"/>
      <c r="I303" s="260"/>
      <c r="J303" s="258"/>
      <c r="K303" s="258"/>
      <c r="L303" s="260"/>
      <c r="M303" s="258"/>
      <c r="N303" s="248"/>
      <c r="O303" s="254">
        <f t="shared" ref="O303:P303" si="300">IF(B303=0,0,IF($O$1="",0,IF(YEAR(B303)=$P$1,MONTH(B303)-$O$1+1,(YEAR(B303)-$P$1)*12-$O$1+1+MONTH(B303))))</f>
        <v>0</v>
      </c>
      <c r="P303" s="254">
        <f t="shared" si="300"/>
        <v>0</v>
      </c>
      <c r="Q303" s="255" t="str">
        <f t="shared" si="257"/>
        <v/>
      </c>
      <c r="R303" s="238"/>
      <c r="S303" s="238"/>
      <c r="T303" s="238"/>
      <c r="U303" s="238"/>
    </row>
    <row r="304" spans="1:21" hidden="1" x14ac:dyDescent="0.2">
      <c r="A304" s="256">
        <v>300</v>
      </c>
      <c r="B304" s="248"/>
      <c r="C304" s="257"/>
      <c r="D304" s="258"/>
      <c r="E304" s="258"/>
      <c r="F304" s="259"/>
      <c r="G304" s="258"/>
      <c r="H304" s="258"/>
      <c r="I304" s="260"/>
      <c r="J304" s="258"/>
      <c r="K304" s="258"/>
      <c r="L304" s="260"/>
      <c r="M304" s="258"/>
      <c r="N304" s="248"/>
      <c r="O304" s="254">
        <f t="shared" ref="O304:P304" si="301">IF(B304=0,0,IF($O$1="",0,IF(YEAR(B304)=$P$1,MONTH(B304)-$O$1+1,(YEAR(B304)-$P$1)*12-$O$1+1+MONTH(B304))))</f>
        <v>0</v>
      </c>
      <c r="P304" s="254">
        <f t="shared" si="301"/>
        <v>0</v>
      </c>
      <c r="Q304" s="255" t="str">
        <f t="shared" si="257"/>
        <v/>
      </c>
      <c r="R304" s="238"/>
      <c r="S304" s="238"/>
      <c r="T304" s="238"/>
      <c r="U304" s="238"/>
    </row>
    <row r="305" spans="1:21" hidden="1" x14ac:dyDescent="0.2">
      <c r="A305" s="247">
        <v>301</v>
      </c>
      <c r="B305" s="248"/>
      <c r="C305" s="257"/>
      <c r="D305" s="258"/>
      <c r="E305" s="258"/>
      <c r="F305" s="259"/>
      <c r="G305" s="258"/>
      <c r="H305" s="258"/>
      <c r="I305" s="260"/>
      <c r="J305" s="258"/>
      <c r="K305" s="258"/>
      <c r="L305" s="260"/>
      <c r="M305" s="258"/>
      <c r="N305" s="248"/>
      <c r="O305" s="254">
        <f t="shared" ref="O305:P305" si="302">IF(B305=0,0,IF($O$1="",0,IF(YEAR(B305)=$P$1,MONTH(B305)-$O$1+1,(YEAR(B305)-$P$1)*12-$O$1+1+MONTH(B305))))</f>
        <v>0</v>
      </c>
      <c r="P305" s="254">
        <f t="shared" si="302"/>
        <v>0</v>
      </c>
      <c r="Q305" s="255" t="str">
        <f t="shared" si="257"/>
        <v/>
      </c>
      <c r="R305" s="238"/>
      <c r="S305" s="238"/>
      <c r="T305" s="238"/>
      <c r="U305" s="238"/>
    </row>
    <row r="306" spans="1:21" hidden="1" x14ac:dyDescent="0.2">
      <c r="A306" s="256">
        <v>302</v>
      </c>
      <c r="B306" s="248"/>
      <c r="C306" s="257"/>
      <c r="D306" s="258"/>
      <c r="E306" s="258"/>
      <c r="F306" s="259"/>
      <c r="G306" s="258"/>
      <c r="H306" s="258"/>
      <c r="I306" s="260"/>
      <c r="J306" s="258"/>
      <c r="K306" s="258"/>
      <c r="L306" s="260"/>
      <c r="M306" s="258"/>
      <c r="N306" s="248"/>
      <c r="O306" s="254">
        <f t="shared" ref="O306:P306" si="303">IF(B306=0,0,IF($O$1="",0,IF(YEAR(B306)=$P$1,MONTH(B306)-$O$1+1,(YEAR(B306)-$P$1)*12-$O$1+1+MONTH(B306))))</f>
        <v>0</v>
      </c>
      <c r="P306" s="254">
        <f t="shared" si="303"/>
        <v>0</v>
      </c>
      <c r="Q306" s="255" t="str">
        <f t="shared" si="257"/>
        <v/>
      </c>
      <c r="R306" s="238"/>
      <c r="S306" s="238"/>
      <c r="T306" s="238"/>
      <c r="U306" s="238"/>
    </row>
    <row r="307" spans="1:21" hidden="1" x14ac:dyDescent="0.2">
      <c r="A307" s="256">
        <v>303</v>
      </c>
      <c r="B307" s="248"/>
      <c r="C307" s="257"/>
      <c r="D307" s="258"/>
      <c r="E307" s="258"/>
      <c r="F307" s="259"/>
      <c r="G307" s="258"/>
      <c r="H307" s="258"/>
      <c r="I307" s="260"/>
      <c r="J307" s="258"/>
      <c r="K307" s="258"/>
      <c r="L307" s="260"/>
      <c r="M307" s="258"/>
      <c r="N307" s="248"/>
      <c r="O307" s="254">
        <f t="shared" ref="O307:P307" si="304">IF(B307=0,0,IF($O$1="",0,IF(YEAR(B307)=$P$1,MONTH(B307)-$O$1+1,(YEAR(B307)-$P$1)*12-$O$1+1+MONTH(B307))))</f>
        <v>0</v>
      </c>
      <c r="P307" s="254">
        <f t="shared" si="304"/>
        <v>0</v>
      </c>
      <c r="Q307" s="255" t="str">
        <f t="shared" si="257"/>
        <v/>
      </c>
      <c r="R307" s="238"/>
      <c r="S307" s="238"/>
      <c r="T307" s="238"/>
      <c r="U307" s="238"/>
    </row>
    <row r="308" spans="1:21" hidden="1" x14ac:dyDescent="0.2">
      <c r="A308" s="256">
        <v>304</v>
      </c>
      <c r="B308" s="248"/>
      <c r="C308" s="257"/>
      <c r="D308" s="258"/>
      <c r="E308" s="258"/>
      <c r="F308" s="259"/>
      <c r="G308" s="258"/>
      <c r="H308" s="258"/>
      <c r="I308" s="260"/>
      <c r="J308" s="258"/>
      <c r="K308" s="258"/>
      <c r="L308" s="260"/>
      <c r="M308" s="258"/>
      <c r="N308" s="248"/>
      <c r="O308" s="254">
        <f t="shared" ref="O308:P308" si="305">IF(B308=0,0,IF($O$1="",0,IF(YEAR(B308)=$P$1,MONTH(B308)-$O$1+1,(YEAR(B308)-$P$1)*12-$O$1+1+MONTH(B308))))</f>
        <v>0</v>
      </c>
      <c r="P308" s="254">
        <f t="shared" si="305"/>
        <v>0</v>
      </c>
      <c r="Q308" s="255" t="str">
        <f t="shared" si="257"/>
        <v/>
      </c>
      <c r="R308" s="238"/>
      <c r="S308" s="238"/>
      <c r="T308" s="238"/>
      <c r="U308" s="238"/>
    </row>
    <row r="309" spans="1:21" hidden="1" x14ac:dyDescent="0.2">
      <c r="A309" s="247">
        <v>305</v>
      </c>
      <c r="B309" s="248"/>
      <c r="C309" s="257"/>
      <c r="D309" s="258"/>
      <c r="E309" s="258"/>
      <c r="F309" s="259"/>
      <c r="G309" s="258"/>
      <c r="H309" s="258"/>
      <c r="I309" s="260"/>
      <c r="J309" s="258"/>
      <c r="K309" s="258"/>
      <c r="L309" s="260"/>
      <c r="M309" s="258"/>
      <c r="N309" s="248"/>
      <c r="O309" s="254">
        <f t="shared" ref="O309:P309" si="306">IF(B309=0,0,IF($O$1="",0,IF(YEAR(B309)=$P$1,MONTH(B309)-$O$1+1,(YEAR(B309)-$P$1)*12-$O$1+1+MONTH(B309))))</f>
        <v>0</v>
      </c>
      <c r="P309" s="254">
        <f t="shared" si="306"/>
        <v>0</v>
      </c>
      <c r="Q309" s="255" t="str">
        <f t="shared" si="257"/>
        <v/>
      </c>
      <c r="R309" s="238"/>
      <c r="S309" s="238"/>
      <c r="T309" s="238"/>
      <c r="U309" s="238"/>
    </row>
    <row r="310" spans="1:21" hidden="1" x14ac:dyDescent="0.2">
      <c r="A310" s="256">
        <v>306</v>
      </c>
      <c r="B310" s="248"/>
      <c r="C310" s="257"/>
      <c r="D310" s="258"/>
      <c r="E310" s="258"/>
      <c r="F310" s="259"/>
      <c r="G310" s="258"/>
      <c r="H310" s="258"/>
      <c r="I310" s="260"/>
      <c r="J310" s="258"/>
      <c r="K310" s="258"/>
      <c r="L310" s="260"/>
      <c r="M310" s="258"/>
      <c r="N310" s="248"/>
      <c r="O310" s="254">
        <f t="shared" ref="O310:P310" si="307">IF(B310=0,0,IF($O$1="",0,IF(YEAR(B310)=$P$1,MONTH(B310)-$O$1+1,(YEAR(B310)-$P$1)*12-$O$1+1+MONTH(B310))))</f>
        <v>0</v>
      </c>
      <c r="P310" s="254">
        <f t="shared" si="307"/>
        <v>0</v>
      </c>
      <c r="Q310" s="255" t="str">
        <f t="shared" si="257"/>
        <v/>
      </c>
      <c r="R310" s="238"/>
      <c r="S310" s="238"/>
      <c r="T310" s="238"/>
      <c r="U310" s="238"/>
    </row>
    <row r="311" spans="1:21" hidden="1" x14ac:dyDescent="0.2">
      <c r="A311" s="256">
        <v>307</v>
      </c>
      <c r="B311" s="248"/>
      <c r="C311" s="257"/>
      <c r="D311" s="258"/>
      <c r="E311" s="258"/>
      <c r="F311" s="259"/>
      <c r="G311" s="258"/>
      <c r="H311" s="258"/>
      <c r="I311" s="260"/>
      <c r="J311" s="258"/>
      <c r="K311" s="258"/>
      <c r="L311" s="260"/>
      <c r="M311" s="258"/>
      <c r="N311" s="248"/>
      <c r="O311" s="254">
        <f t="shared" ref="O311:P311" si="308">IF(B311=0,0,IF($O$1="",0,IF(YEAR(B311)=$P$1,MONTH(B311)-$O$1+1,(YEAR(B311)-$P$1)*12-$O$1+1+MONTH(B311))))</f>
        <v>0</v>
      </c>
      <c r="P311" s="254">
        <f t="shared" si="308"/>
        <v>0</v>
      </c>
      <c r="Q311" s="255" t="str">
        <f t="shared" si="257"/>
        <v/>
      </c>
      <c r="R311" s="238"/>
      <c r="S311" s="238"/>
      <c r="T311" s="238"/>
      <c r="U311" s="238"/>
    </row>
    <row r="312" spans="1:21" hidden="1" x14ac:dyDescent="0.2">
      <c r="A312" s="256">
        <v>308</v>
      </c>
      <c r="B312" s="248"/>
      <c r="C312" s="257"/>
      <c r="D312" s="258"/>
      <c r="E312" s="258"/>
      <c r="F312" s="259"/>
      <c r="G312" s="258"/>
      <c r="H312" s="258"/>
      <c r="I312" s="260"/>
      <c r="J312" s="258"/>
      <c r="K312" s="258"/>
      <c r="L312" s="260"/>
      <c r="M312" s="258"/>
      <c r="N312" s="248"/>
      <c r="O312" s="254">
        <f t="shared" ref="O312:P312" si="309">IF(B312=0,0,IF($O$1="",0,IF(YEAR(B312)=$P$1,MONTH(B312)-$O$1+1,(YEAR(B312)-$P$1)*12-$O$1+1+MONTH(B312))))</f>
        <v>0</v>
      </c>
      <c r="P312" s="254">
        <f t="shared" si="309"/>
        <v>0</v>
      </c>
      <c r="Q312" s="255" t="str">
        <f t="shared" si="257"/>
        <v/>
      </c>
      <c r="R312" s="238"/>
      <c r="S312" s="238"/>
      <c r="T312" s="238"/>
      <c r="U312" s="238"/>
    </row>
    <row r="313" spans="1:21" hidden="1" x14ac:dyDescent="0.2">
      <c r="A313" s="247">
        <v>309</v>
      </c>
      <c r="B313" s="248"/>
      <c r="C313" s="257"/>
      <c r="D313" s="258"/>
      <c r="E313" s="258"/>
      <c r="F313" s="259"/>
      <c r="G313" s="258"/>
      <c r="H313" s="258"/>
      <c r="I313" s="260"/>
      <c r="J313" s="258"/>
      <c r="K313" s="258"/>
      <c r="L313" s="260"/>
      <c r="M313" s="258"/>
      <c r="N313" s="248"/>
      <c r="O313" s="254">
        <f t="shared" ref="O313:P313" si="310">IF(B313=0,0,IF($O$1="",0,IF(YEAR(B313)=$P$1,MONTH(B313)-$O$1+1,(YEAR(B313)-$P$1)*12-$O$1+1+MONTH(B313))))</f>
        <v>0</v>
      </c>
      <c r="P313" s="254">
        <f t="shared" si="310"/>
        <v>0</v>
      </c>
      <c r="Q313" s="255" t="str">
        <f t="shared" si="257"/>
        <v/>
      </c>
      <c r="R313" s="238"/>
      <c r="S313" s="238"/>
      <c r="T313" s="238"/>
      <c r="U313" s="238"/>
    </row>
    <row r="314" spans="1:21" hidden="1" x14ac:dyDescent="0.2">
      <c r="A314" s="256">
        <v>310</v>
      </c>
      <c r="B314" s="248"/>
      <c r="C314" s="257"/>
      <c r="D314" s="258"/>
      <c r="E314" s="258"/>
      <c r="F314" s="259"/>
      <c r="G314" s="258"/>
      <c r="H314" s="258"/>
      <c r="I314" s="260"/>
      <c r="J314" s="258"/>
      <c r="K314" s="258"/>
      <c r="L314" s="260"/>
      <c r="M314" s="258"/>
      <c r="N314" s="248"/>
      <c r="O314" s="254">
        <f t="shared" ref="O314:P314" si="311">IF(B314=0,0,IF($O$1="",0,IF(YEAR(B314)=$P$1,MONTH(B314)-$O$1+1,(YEAR(B314)-$P$1)*12-$O$1+1+MONTH(B314))))</f>
        <v>0</v>
      </c>
      <c r="P314" s="254">
        <f t="shared" si="311"/>
        <v>0</v>
      </c>
      <c r="Q314" s="255" t="str">
        <f t="shared" si="257"/>
        <v/>
      </c>
      <c r="R314" s="238"/>
      <c r="S314" s="238"/>
      <c r="T314" s="238"/>
      <c r="U314" s="238"/>
    </row>
    <row r="315" spans="1:21" hidden="1" x14ac:dyDescent="0.2">
      <c r="A315" s="256">
        <v>311</v>
      </c>
      <c r="B315" s="248"/>
      <c r="C315" s="257"/>
      <c r="D315" s="258"/>
      <c r="E315" s="258"/>
      <c r="F315" s="259"/>
      <c r="G315" s="258"/>
      <c r="H315" s="258"/>
      <c r="I315" s="260"/>
      <c r="J315" s="258"/>
      <c r="K315" s="258"/>
      <c r="L315" s="260"/>
      <c r="M315" s="258"/>
      <c r="N315" s="248"/>
      <c r="O315" s="254">
        <f t="shared" ref="O315:P315" si="312">IF(B315=0,0,IF($O$1="",0,IF(YEAR(B315)=$P$1,MONTH(B315)-$O$1+1,(YEAR(B315)-$P$1)*12-$O$1+1+MONTH(B315))))</f>
        <v>0</v>
      </c>
      <c r="P315" s="254">
        <f t="shared" si="312"/>
        <v>0</v>
      </c>
      <c r="Q315" s="255" t="str">
        <f t="shared" si="257"/>
        <v/>
      </c>
      <c r="R315" s="238"/>
      <c r="S315" s="238"/>
      <c r="T315" s="238"/>
      <c r="U315" s="238"/>
    </row>
    <row r="316" spans="1:21" hidden="1" x14ac:dyDescent="0.2">
      <c r="A316" s="256">
        <v>312</v>
      </c>
      <c r="B316" s="248"/>
      <c r="C316" s="257"/>
      <c r="D316" s="258"/>
      <c r="E316" s="258"/>
      <c r="F316" s="259"/>
      <c r="G316" s="258"/>
      <c r="H316" s="258"/>
      <c r="I316" s="260"/>
      <c r="J316" s="258"/>
      <c r="K316" s="258"/>
      <c r="L316" s="260"/>
      <c r="M316" s="258"/>
      <c r="N316" s="248"/>
      <c r="O316" s="254">
        <f t="shared" ref="O316:P316" si="313">IF(B316=0,0,IF($O$1="",0,IF(YEAR(B316)=$P$1,MONTH(B316)-$O$1+1,(YEAR(B316)-$P$1)*12-$O$1+1+MONTH(B316))))</f>
        <v>0</v>
      </c>
      <c r="P316" s="254">
        <f t="shared" si="313"/>
        <v>0</v>
      </c>
      <c r="Q316" s="255" t="str">
        <f t="shared" si="257"/>
        <v/>
      </c>
      <c r="R316" s="238"/>
      <c r="S316" s="238"/>
      <c r="T316" s="238"/>
      <c r="U316" s="238"/>
    </row>
    <row r="317" spans="1:21" hidden="1" x14ac:dyDescent="0.2">
      <c r="A317" s="247">
        <v>313</v>
      </c>
      <c r="B317" s="248"/>
      <c r="C317" s="257"/>
      <c r="D317" s="258"/>
      <c r="E317" s="258"/>
      <c r="F317" s="259"/>
      <c r="G317" s="258"/>
      <c r="H317" s="258"/>
      <c r="I317" s="260"/>
      <c r="J317" s="258"/>
      <c r="K317" s="258"/>
      <c r="L317" s="260"/>
      <c r="M317" s="258"/>
      <c r="N317" s="248"/>
      <c r="O317" s="254">
        <f t="shared" ref="O317:P317" si="314">IF(B317=0,0,IF($O$1="",0,IF(YEAR(B317)=$P$1,MONTH(B317)-$O$1+1,(YEAR(B317)-$P$1)*12-$O$1+1+MONTH(B317))))</f>
        <v>0</v>
      </c>
      <c r="P317" s="254">
        <f t="shared" si="314"/>
        <v>0</v>
      </c>
      <c r="Q317" s="255" t="str">
        <f t="shared" si="257"/>
        <v/>
      </c>
      <c r="R317" s="238"/>
      <c r="S317" s="238"/>
      <c r="T317" s="238"/>
      <c r="U317" s="238"/>
    </row>
    <row r="318" spans="1:21" hidden="1" x14ac:dyDescent="0.2">
      <c r="A318" s="256">
        <v>314</v>
      </c>
      <c r="B318" s="248"/>
      <c r="C318" s="257"/>
      <c r="D318" s="258"/>
      <c r="E318" s="258"/>
      <c r="F318" s="259"/>
      <c r="G318" s="258"/>
      <c r="H318" s="258"/>
      <c r="I318" s="260"/>
      <c r="J318" s="258"/>
      <c r="K318" s="258"/>
      <c r="L318" s="260"/>
      <c r="M318" s="258"/>
      <c r="N318" s="248"/>
      <c r="O318" s="254">
        <f t="shared" ref="O318:P318" si="315">IF(B318=0,0,IF($O$1="",0,IF(YEAR(B318)=$P$1,MONTH(B318)-$O$1+1,(YEAR(B318)-$P$1)*12-$O$1+1+MONTH(B318))))</f>
        <v>0</v>
      </c>
      <c r="P318" s="254">
        <f t="shared" si="315"/>
        <v>0</v>
      </c>
      <c r="Q318" s="255" t="str">
        <f t="shared" si="257"/>
        <v/>
      </c>
      <c r="R318" s="238"/>
      <c r="S318" s="238"/>
      <c r="T318" s="238"/>
      <c r="U318" s="238"/>
    </row>
    <row r="319" spans="1:21" hidden="1" x14ac:dyDescent="0.2">
      <c r="A319" s="256">
        <v>315</v>
      </c>
      <c r="B319" s="248"/>
      <c r="C319" s="257"/>
      <c r="D319" s="258"/>
      <c r="E319" s="258"/>
      <c r="F319" s="259"/>
      <c r="G319" s="258"/>
      <c r="H319" s="258"/>
      <c r="I319" s="260"/>
      <c r="J319" s="258"/>
      <c r="K319" s="258"/>
      <c r="L319" s="260"/>
      <c r="M319" s="258"/>
      <c r="N319" s="248"/>
      <c r="O319" s="254">
        <f t="shared" ref="O319:P319" si="316">IF(B319=0,0,IF($O$1="",0,IF(YEAR(B319)=$P$1,MONTH(B319)-$O$1+1,(YEAR(B319)-$P$1)*12-$O$1+1+MONTH(B319))))</f>
        <v>0</v>
      </c>
      <c r="P319" s="254">
        <f t="shared" si="316"/>
        <v>0</v>
      </c>
      <c r="Q319" s="255" t="str">
        <f t="shared" si="257"/>
        <v/>
      </c>
      <c r="R319" s="238"/>
      <c r="S319" s="238"/>
      <c r="T319" s="238"/>
      <c r="U319" s="238"/>
    </row>
    <row r="320" spans="1:21" hidden="1" x14ac:dyDescent="0.2">
      <c r="A320" s="256">
        <v>316</v>
      </c>
      <c r="B320" s="248"/>
      <c r="C320" s="257"/>
      <c r="D320" s="258"/>
      <c r="E320" s="258"/>
      <c r="F320" s="259"/>
      <c r="G320" s="258"/>
      <c r="H320" s="258"/>
      <c r="I320" s="260"/>
      <c r="J320" s="258"/>
      <c r="K320" s="258"/>
      <c r="L320" s="260"/>
      <c r="M320" s="258"/>
      <c r="N320" s="248"/>
      <c r="O320" s="254">
        <f t="shared" ref="O320:P320" si="317">IF(B320=0,0,IF($O$1="",0,IF(YEAR(B320)=$P$1,MONTH(B320)-$O$1+1,(YEAR(B320)-$P$1)*12-$O$1+1+MONTH(B320))))</f>
        <v>0</v>
      </c>
      <c r="P320" s="254">
        <f t="shared" si="317"/>
        <v>0</v>
      </c>
      <c r="Q320" s="255" t="str">
        <f t="shared" si="257"/>
        <v/>
      </c>
      <c r="R320" s="238"/>
      <c r="S320" s="238"/>
      <c r="T320" s="238"/>
      <c r="U320" s="238"/>
    </row>
    <row r="321" spans="1:21" hidden="1" x14ac:dyDescent="0.2">
      <c r="A321" s="247">
        <v>317</v>
      </c>
      <c r="B321" s="248"/>
      <c r="C321" s="257"/>
      <c r="D321" s="258"/>
      <c r="E321" s="258"/>
      <c r="F321" s="259"/>
      <c r="G321" s="258"/>
      <c r="H321" s="258"/>
      <c r="I321" s="260"/>
      <c r="J321" s="258"/>
      <c r="K321" s="258"/>
      <c r="L321" s="260"/>
      <c r="M321" s="258"/>
      <c r="N321" s="248"/>
      <c r="O321" s="254">
        <f t="shared" ref="O321:P321" si="318">IF(B321=0,0,IF($O$1="",0,IF(YEAR(B321)=$P$1,MONTH(B321)-$O$1+1,(YEAR(B321)-$P$1)*12-$O$1+1+MONTH(B321))))</f>
        <v>0</v>
      </c>
      <c r="P321" s="254">
        <f t="shared" si="318"/>
        <v>0</v>
      </c>
      <c r="Q321" s="255" t="str">
        <f t="shared" si="257"/>
        <v/>
      </c>
      <c r="R321" s="238"/>
      <c r="S321" s="238"/>
      <c r="T321" s="238"/>
      <c r="U321" s="238"/>
    </row>
    <row r="322" spans="1:21" hidden="1" x14ac:dyDescent="0.2">
      <c r="A322" s="256">
        <v>318</v>
      </c>
      <c r="B322" s="248"/>
      <c r="C322" s="257"/>
      <c r="D322" s="258"/>
      <c r="E322" s="258"/>
      <c r="F322" s="259"/>
      <c r="G322" s="258"/>
      <c r="H322" s="258"/>
      <c r="I322" s="260"/>
      <c r="J322" s="258"/>
      <c r="K322" s="258"/>
      <c r="L322" s="260"/>
      <c r="M322" s="258"/>
      <c r="N322" s="248"/>
      <c r="O322" s="254">
        <f t="shared" ref="O322:P322" si="319">IF(B322=0,0,IF($O$1="",0,IF(YEAR(B322)=$P$1,MONTH(B322)-$O$1+1,(YEAR(B322)-$P$1)*12-$O$1+1+MONTH(B322))))</f>
        <v>0</v>
      </c>
      <c r="P322" s="254">
        <f t="shared" si="319"/>
        <v>0</v>
      </c>
      <c r="Q322" s="255" t="str">
        <f t="shared" si="257"/>
        <v/>
      </c>
      <c r="R322" s="238"/>
      <c r="S322" s="238"/>
      <c r="T322" s="238"/>
      <c r="U322" s="238"/>
    </row>
    <row r="323" spans="1:21" hidden="1" x14ac:dyDescent="0.2">
      <c r="A323" s="256">
        <v>319</v>
      </c>
      <c r="B323" s="248"/>
      <c r="C323" s="257"/>
      <c r="D323" s="258"/>
      <c r="E323" s="258"/>
      <c r="F323" s="259"/>
      <c r="G323" s="258"/>
      <c r="H323" s="258"/>
      <c r="I323" s="260"/>
      <c r="J323" s="258"/>
      <c r="K323" s="258"/>
      <c r="L323" s="260"/>
      <c r="M323" s="258"/>
      <c r="N323" s="248"/>
      <c r="O323" s="254">
        <f t="shared" ref="O323:P323" si="320">IF(B323=0,0,IF($O$1="",0,IF(YEAR(B323)=$P$1,MONTH(B323)-$O$1+1,(YEAR(B323)-$P$1)*12-$O$1+1+MONTH(B323))))</f>
        <v>0</v>
      </c>
      <c r="P323" s="254">
        <f t="shared" si="320"/>
        <v>0</v>
      </c>
      <c r="Q323" s="255" t="str">
        <f t="shared" si="257"/>
        <v/>
      </c>
      <c r="R323" s="238"/>
      <c r="S323" s="238"/>
      <c r="T323" s="238"/>
      <c r="U323" s="238"/>
    </row>
    <row r="324" spans="1:21" hidden="1" x14ac:dyDescent="0.2">
      <c r="A324" s="256">
        <v>320</v>
      </c>
      <c r="B324" s="248"/>
      <c r="C324" s="257"/>
      <c r="D324" s="258"/>
      <c r="E324" s="258"/>
      <c r="F324" s="259"/>
      <c r="G324" s="258"/>
      <c r="H324" s="258"/>
      <c r="I324" s="260"/>
      <c r="J324" s="258"/>
      <c r="K324" s="258"/>
      <c r="L324" s="260"/>
      <c r="M324" s="258"/>
      <c r="N324" s="248"/>
      <c r="O324" s="254">
        <f t="shared" ref="O324:P324" si="321">IF(B324=0,0,IF($O$1="",0,IF(YEAR(B324)=$P$1,MONTH(B324)-$O$1+1,(YEAR(B324)-$P$1)*12-$O$1+1+MONTH(B324))))</f>
        <v>0</v>
      </c>
      <c r="P324" s="254">
        <f t="shared" si="321"/>
        <v>0</v>
      </c>
      <c r="Q324" s="255" t="str">
        <f t="shared" si="257"/>
        <v/>
      </c>
      <c r="R324" s="238"/>
      <c r="S324" s="238"/>
      <c r="T324" s="238"/>
      <c r="U324" s="238"/>
    </row>
    <row r="325" spans="1:21" hidden="1" x14ac:dyDescent="0.2">
      <c r="A325" s="247">
        <v>321</v>
      </c>
      <c r="B325" s="248"/>
      <c r="C325" s="257"/>
      <c r="D325" s="258"/>
      <c r="E325" s="258"/>
      <c r="F325" s="259"/>
      <c r="G325" s="258"/>
      <c r="H325" s="258"/>
      <c r="I325" s="260"/>
      <c r="J325" s="258"/>
      <c r="K325" s="258"/>
      <c r="L325" s="260"/>
      <c r="M325" s="258"/>
      <c r="N325" s="248"/>
      <c r="O325" s="254">
        <f t="shared" ref="O325:P325" si="322">IF(B325=0,0,IF($O$1="",0,IF(YEAR(B325)=$P$1,MONTH(B325)-$O$1+1,(YEAR(B325)-$P$1)*12-$O$1+1+MONTH(B325))))</f>
        <v>0</v>
      </c>
      <c r="P325" s="254">
        <f t="shared" si="322"/>
        <v>0</v>
      </c>
      <c r="Q325" s="255" t="str">
        <f t="shared" si="257"/>
        <v/>
      </c>
      <c r="R325" s="238"/>
      <c r="S325" s="238"/>
      <c r="T325" s="238"/>
      <c r="U325" s="238"/>
    </row>
    <row r="326" spans="1:21" hidden="1" x14ac:dyDescent="0.2">
      <c r="A326" s="256">
        <v>322</v>
      </c>
      <c r="B326" s="248"/>
      <c r="C326" s="257"/>
      <c r="D326" s="258"/>
      <c r="E326" s="258"/>
      <c r="F326" s="259"/>
      <c r="G326" s="258"/>
      <c r="H326" s="258"/>
      <c r="I326" s="260"/>
      <c r="J326" s="258"/>
      <c r="K326" s="258"/>
      <c r="L326" s="260"/>
      <c r="M326" s="258"/>
      <c r="N326" s="248"/>
      <c r="O326" s="254">
        <f t="shared" ref="O326:P326" si="323">IF(B326=0,0,IF($O$1="",0,IF(YEAR(B326)=$P$1,MONTH(B326)-$O$1+1,(YEAR(B326)-$P$1)*12-$O$1+1+MONTH(B326))))</f>
        <v>0</v>
      </c>
      <c r="P326" s="254">
        <f t="shared" si="323"/>
        <v>0</v>
      </c>
      <c r="Q326" s="255" t="str">
        <f t="shared" si="257"/>
        <v/>
      </c>
      <c r="R326" s="238"/>
      <c r="S326" s="238"/>
      <c r="T326" s="238"/>
      <c r="U326" s="238"/>
    </row>
    <row r="327" spans="1:21" hidden="1" x14ac:dyDescent="0.2">
      <c r="A327" s="256">
        <v>323</v>
      </c>
      <c r="B327" s="248"/>
      <c r="C327" s="257"/>
      <c r="D327" s="258"/>
      <c r="E327" s="258"/>
      <c r="F327" s="259"/>
      <c r="G327" s="258"/>
      <c r="H327" s="258"/>
      <c r="I327" s="260"/>
      <c r="J327" s="258"/>
      <c r="K327" s="258"/>
      <c r="L327" s="260"/>
      <c r="M327" s="258"/>
      <c r="N327" s="248"/>
      <c r="O327" s="254">
        <f t="shared" ref="O327:P327" si="324">IF(B327=0,0,IF($O$1="",0,IF(YEAR(B327)=$P$1,MONTH(B327)-$O$1+1,(YEAR(B327)-$P$1)*12-$O$1+1+MONTH(B327))))</f>
        <v>0</v>
      </c>
      <c r="P327" s="254">
        <f t="shared" si="324"/>
        <v>0</v>
      </c>
      <c r="Q327" s="255" t="str">
        <f t="shared" si="257"/>
        <v/>
      </c>
      <c r="R327" s="238"/>
      <c r="S327" s="238"/>
      <c r="T327" s="238"/>
      <c r="U327" s="238"/>
    </row>
    <row r="328" spans="1:21" hidden="1" x14ac:dyDescent="0.2">
      <c r="A328" s="256">
        <v>324</v>
      </c>
      <c r="B328" s="248"/>
      <c r="C328" s="257"/>
      <c r="D328" s="258"/>
      <c r="E328" s="258"/>
      <c r="F328" s="259"/>
      <c r="G328" s="258"/>
      <c r="H328" s="258"/>
      <c r="I328" s="260"/>
      <c r="J328" s="258"/>
      <c r="K328" s="258"/>
      <c r="L328" s="260"/>
      <c r="M328" s="258"/>
      <c r="N328" s="248"/>
      <c r="O328" s="254">
        <f t="shared" ref="O328:P328" si="325">IF(B328=0,0,IF($O$1="",0,IF(YEAR(B328)=$P$1,MONTH(B328)-$O$1+1,(YEAR(B328)-$P$1)*12-$O$1+1+MONTH(B328))))</f>
        <v>0</v>
      </c>
      <c r="P328" s="254">
        <f t="shared" si="325"/>
        <v>0</v>
      </c>
      <c r="Q328" s="255" t="str">
        <f t="shared" si="257"/>
        <v/>
      </c>
      <c r="R328" s="238"/>
      <c r="S328" s="238"/>
      <c r="T328" s="238"/>
      <c r="U328" s="238"/>
    </row>
    <row r="329" spans="1:21" hidden="1" x14ac:dyDescent="0.2">
      <c r="A329" s="247">
        <v>325</v>
      </c>
      <c r="B329" s="248"/>
      <c r="C329" s="257"/>
      <c r="D329" s="258"/>
      <c r="E329" s="258"/>
      <c r="F329" s="259"/>
      <c r="G329" s="258"/>
      <c r="H329" s="258"/>
      <c r="I329" s="260"/>
      <c r="J329" s="258"/>
      <c r="K329" s="258"/>
      <c r="L329" s="260"/>
      <c r="M329" s="258"/>
      <c r="N329" s="248"/>
      <c r="O329" s="254">
        <f t="shared" ref="O329:P329" si="326">IF(B329=0,0,IF($O$1="",0,IF(YEAR(B329)=$P$1,MONTH(B329)-$O$1+1,(YEAR(B329)-$P$1)*12-$O$1+1+MONTH(B329))))</f>
        <v>0</v>
      </c>
      <c r="P329" s="254">
        <f t="shared" si="326"/>
        <v>0</v>
      </c>
      <c r="Q329" s="255" t="str">
        <f t="shared" si="257"/>
        <v/>
      </c>
      <c r="R329" s="238"/>
      <c r="S329" s="238"/>
      <c r="T329" s="238"/>
      <c r="U329" s="238"/>
    </row>
    <row r="330" spans="1:21" hidden="1" x14ac:dyDescent="0.2">
      <c r="A330" s="256">
        <v>326</v>
      </c>
      <c r="B330" s="248"/>
      <c r="C330" s="257"/>
      <c r="D330" s="258"/>
      <c r="E330" s="258"/>
      <c r="F330" s="259"/>
      <c r="G330" s="258"/>
      <c r="H330" s="258"/>
      <c r="I330" s="260"/>
      <c r="J330" s="258"/>
      <c r="K330" s="258"/>
      <c r="L330" s="260"/>
      <c r="M330" s="258"/>
      <c r="N330" s="248"/>
      <c r="O330" s="254">
        <f t="shared" ref="O330:P330" si="327">IF(B330=0,0,IF($O$1="",0,IF(YEAR(B330)=$P$1,MONTH(B330)-$O$1+1,(YEAR(B330)-$P$1)*12-$O$1+1+MONTH(B330))))</f>
        <v>0</v>
      </c>
      <c r="P330" s="254">
        <f t="shared" si="327"/>
        <v>0</v>
      </c>
      <c r="Q330" s="255" t="str">
        <f t="shared" si="257"/>
        <v/>
      </c>
      <c r="R330" s="238"/>
      <c r="S330" s="238"/>
      <c r="T330" s="238"/>
      <c r="U330" s="238"/>
    </row>
    <row r="331" spans="1:21" hidden="1" x14ac:dyDescent="0.2">
      <c r="A331" s="256">
        <v>327</v>
      </c>
      <c r="B331" s="248"/>
      <c r="C331" s="257"/>
      <c r="D331" s="258"/>
      <c r="E331" s="258"/>
      <c r="F331" s="259"/>
      <c r="G331" s="258"/>
      <c r="H331" s="258"/>
      <c r="I331" s="260"/>
      <c r="J331" s="258"/>
      <c r="K331" s="258"/>
      <c r="L331" s="260"/>
      <c r="M331" s="258"/>
      <c r="N331" s="248"/>
      <c r="O331" s="254">
        <f t="shared" ref="O331:P331" si="328">IF(B331=0,0,IF($O$1="",0,IF(YEAR(B331)=$P$1,MONTH(B331)-$O$1+1,(YEAR(B331)-$P$1)*12-$O$1+1+MONTH(B331))))</f>
        <v>0</v>
      </c>
      <c r="P331" s="254">
        <f t="shared" si="328"/>
        <v>0</v>
      </c>
      <c r="Q331" s="255" t="str">
        <f t="shared" si="257"/>
        <v/>
      </c>
      <c r="R331" s="238"/>
      <c r="S331" s="238"/>
      <c r="T331" s="238"/>
      <c r="U331" s="238"/>
    </row>
    <row r="332" spans="1:21" hidden="1" x14ac:dyDescent="0.2">
      <c r="A332" s="256">
        <v>328</v>
      </c>
      <c r="B332" s="248"/>
      <c r="C332" s="257"/>
      <c r="D332" s="258"/>
      <c r="E332" s="258"/>
      <c r="F332" s="259"/>
      <c r="G332" s="258"/>
      <c r="H332" s="258"/>
      <c r="I332" s="260"/>
      <c r="J332" s="258"/>
      <c r="K332" s="258"/>
      <c r="L332" s="260"/>
      <c r="M332" s="258"/>
      <c r="N332" s="248"/>
      <c r="O332" s="254">
        <f t="shared" ref="O332:P332" si="329">IF(B332=0,0,IF($O$1="",0,IF(YEAR(B332)=$P$1,MONTH(B332)-$O$1+1,(YEAR(B332)-$P$1)*12-$O$1+1+MONTH(B332))))</f>
        <v>0</v>
      </c>
      <c r="P332" s="254">
        <f t="shared" si="329"/>
        <v>0</v>
      </c>
      <c r="Q332" s="255" t="str">
        <f t="shared" si="257"/>
        <v/>
      </c>
      <c r="R332" s="238"/>
      <c r="S332" s="238"/>
      <c r="T332" s="238"/>
      <c r="U332" s="238"/>
    </row>
    <row r="333" spans="1:21" hidden="1" x14ac:dyDescent="0.2">
      <c r="A333" s="247">
        <v>329</v>
      </c>
      <c r="B333" s="248"/>
      <c r="C333" s="257"/>
      <c r="D333" s="258"/>
      <c r="E333" s="258"/>
      <c r="F333" s="259"/>
      <c r="G333" s="258"/>
      <c r="H333" s="258"/>
      <c r="I333" s="260"/>
      <c r="J333" s="258"/>
      <c r="K333" s="258"/>
      <c r="L333" s="260"/>
      <c r="M333" s="258"/>
      <c r="N333" s="248"/>
      <c r="O333" s="254">
        <f t="shared" ref="O333:P333" si="330">IF(B333=0,0,IF($O$1="",0,IF(YEAR(B333)=$P$1,MONTH(B333)-$O$1+1,(YEAR(B333)-$P$1)*12-$O$1+1+MONTH(B333))))</f>
        <v>0</v>
      </c>
      <c r="P333" s="254">
        <f t="shared" si="330"/>
        <v>0</v>
      </c>
      <c r="Q333" s="255" t="str">
        <f t="shared" si="257"/>
        <v/>
      </c>
      <c r="R333" s="238"/>
      <c r="S333" s="238"/>
      <c r="T333" s="238"/>
      <c r="U333" s="238"/>
    </row>
    <row r="334" spans="1:21" hidden="1" x14ac:dyDescent="0.2">
      <c r="A334" s="256">
        <v>330</v>
      </c>
      <c r="B334" s="248"/>
      <c r="C334" s="257"/>
      <c r="D334" s="258"/>
      <c r="E334" s="258"/>
      <c r="F334" s="259"/>
      <c r="G334" s="258"/>
      <c r="H334" s="258"/>
      <c r="I334" s="260"/>
      <c r="J334" s="258"/>
      <c r="K334" s="258"/>
      <c r="L334" s="260"/>
      <c r="M334" s="258"/>
      <c r="N334" s="248"/>
      <c r="O334" s="254">
        <f t="shared" ref="O334:P334" si="331">IF(B334=0,0,IF($O$1="",0,IF(YEAR(B334)=$P$1,MONTH(B334)-$O$1+1,(YEAR(B334)-$P$1)*12-$O$1+1+MONTH(B334))))</f>
        <v>0</v>
      </c>
      <c r="P334" s="254">
        <f t="shared" si="331"/>
        <v>0</v>
      </c>
      <c r="Q334" s="255" t="str">
        <f t="shared" si="257"/>
        <v/>
      </c>
      <c r="R334" s="238"/>
      <c r="S334" s="238"/>
      <c r="T334" s="238"/>
      <c r="U334" s="238"/>
    </row>
    <row r="335" spans="1:21" hidden="1" x14ac:dyDescent="0.2">
      <c r="A335" s="256">
        <v>331</v>
      </c>
      <c r="B335" s="248"/>
      <c r="C335" s="257"/>
      <c r="D335" s="258"/>
      <c r="E335" s="258"/>
      <c r="F335" s="259"/>
      <c r="G335" s="258"/>
      <c r="H335" s="258"/>
      <c r="I335" s="260"/>
      <c r="J335" s="258"/>
      <c r="K335" s="258"/>
      <c r="L335" s="260"/>
      <c r="M335" s="258"/>
      <c r="N335" s="248"/>
      <c r="O335" s="254">
        <f t="shared" ref="O335:P335" si="332">IF(B335=0,0,IF($O$1="",0,IF(YEAR(B335)=$P$1,MONTH(B335)-$O$1+1,(YEAR(B335)-$P$1)*12-$O$1+1+MONTH(B335))))</f>
        <v>0</v>
      </c>
      <c r="P335" s="254">
        <f t="shared" si="332"/>
        <v>0</v>
      </c>
      <c r="Q335" s="255" t="str">
        <f t="shared" si="257"/>
        <v/>
      </c>
      <c r="R335" s="238"/>
      <c r="S335" s="238"/>
      <c r="T335" s="238"/>
      <c r="U335" s="238"/>
    </row>
    <row r="336" spans="1:21" hidden="1" x14ac:dyDescent="0.2">
      <c r="A336" s="256">
        <v>332</v>
      </c>
      <c r="B336" s="248"/>
      <c r="C336" s="257"/>
      <c r="D336" s="258"/>
      <c r="E336" s="258"/>
      <c r="F336" s="259"/>
      <c r="G336" s="258"/>
      <c r="H336" s="258"/>
      <c r="I336" s="260"/>
      <c r="J336" s="258"/>
      <c r="K336" s="258"/>
      <c r="L336" s="260"/>
      <c r="M336" s="258"/>
      <c r="N336" s="248"/>
      <c r="O336" s="254">
        <f t="shared" ref="O336:P336" si="333">IF(B336=0,0,IF($O$1="",0,IF(YEAR(B336)=$P$1,MONTH(B336)-$O$1+1,(YEAR(B336)-$P$1)*12-$O$1+1+MONTH(B336))))</f>
        <v>0</v>
      </c>
      <c r="P336" s="254">
        <f t="shared" si="333"/>
        <v>0</v>
      </c>
      <c r="Q336" s="255" t="str">
        <f t="shared" si="257"/>
        <v/>
      </c>
      <c r="R336" s="238"/>
      <c r="S336" s="238"/>
      <c r="T336" s="238"/>
      <c r="U336" s="238"/>
    </row>
    <row r="337" spans="1:21" hidden="1" x14ac:dyDescent="0.2">
      <c r="A337" s="247">
        <v>333</v>
      </c>
      <c r="B337" s="248"/>
      <c r="C337" s="257"/>
      <c r="D337" s="258"/>
      <c r="E337" s="258"/>
      <c r="F337" s="259"/>
      <c r="G337" s="258"/>
      <c r="H337" s="258"/>
      <c r="I337" s="260"/>
      <c r="J337" s="258"/>
      <c r="K337" s="258"/>
      <c r="L337" s="260"/>
      <c r="M337" s="258"/>
      <c r="N337" s="248"/>
      <c r="O337" s="254">
        <f t="shared" ref="O337:P337" si="334">IF(B337=0,0,IF($O$1="",0,IF(YEAR(B337)=$P$1,MONTH(B337)-$O$1+1,(YEAR(B337)-$P$1)*12-$O$1+1+MONTH(B337))))</f>
        <v>0</v>
      </c>
      <c r="P337" s="254">
        <f t="shared" si="334"/>
        <v>0</v>
      </c>
      <c r="Q337" s="255" t="str">
        <f t="shared" si="257"/>
        <v/>
      </c>
      <c r="R337" s="238"/>
      <c r="S337" s="238"/>
      <c r="T337" s="238"/>
      <c r="U337" s="238"/>
    </row>
    <row r="338" spans="1:21" hidden="1" x14ac:dyDescent="0.2">
      <c r="A338" s="256">
        <v>334</v>
      </c>
      <c r="B338" s="248"/>
      <c r="C338" s="257"/>
      <c r="D338" s="258"/>
      <c r="E338" s="258"/>
      <c r="F338" s="259"/>
      <c r="G338" s="258"/>
      <c r="H338" s="258"/>
      <c r="I338" s="260"/>
      <c r="J338" s="258"/>
      <c r="K338" s="258"/>
      <c r="L338" s="260"/>
      <c r="M338" s="258"/>
      <c r="N338" s="248"/>
      <c r="O338" s="254">
        <f t="shared" ref="O338:P338" si="335">IF(B338=0,0,IF($O$1="",0,IF(YEAR(B338)=$P$1,MONTH(B338)-$O$1+1,(YEAR(B338)-$P$1)*12-$O$1+1+MONTH(B338))))</f>
        <v>0</v>
      </c>
      <c r="P338" s="254">
        <f t="shared" si="335"/>
        <v>0</v>
      </c>
      <c r="Q338" s="255" t="str">
        <f t="shared" si="257"/>
        <v/>
      </c>
      <c r="R338" s="238"/>
      <c r="S338" s="238"/>
      <c r="T338" s="238"/>
      <c r="U338" s="238"/>
    </row>
    <row r="339" spans="1:21" hidden="1" x14ac:dyDescent="0.2">
      <c r="A339" s="256">
        <v>335</v>
      </c>
      <c r="B339" s="248"/>
      <c r="C339" s="257"/>
      <c r="D339" s="258"/>
      <c r="E339" s="258"/>
      <c r="F339" s="259"/>
      <c r="G339" s="258"/>
      <c r="H339" s="258"/>
      <c r="I339" s="260"/>
      <c r="J339" s="258"/>
      <c r="K339" s="258"/>
      <c r="L339" s="260"/>
      <c r="M339" s="258"/>
      <c r="N339" s="248"/>
      <c r="O339" s="254">
        <f t="shared" ref="O339:P339" si="336">IF(B339=0,0,IF($O$1="",0,IF(YEAR(B339)=$P$1,MONTH(B339)-$O$1+1,(YEAR(B339)-$P$1)*12-$O$1+1+MONTH(B339))))</f>
        <v>0</v>
      </c>
      <c r="P339" s="254">
        <f t="shared" si="336"/>
        <v>0</v>
      </c>
      <c r="Q339" s="255" t="str">
        <f t="shared" si="257"/>
        <v/>
      </c>
      <c r="R339" s="238"/>
      <c r="S339" s="238"/>
      <c r="T339" s="238"/>
      <c r="U339" s="238"/>
    </row>
    <row r="340" spans="1:21" hidden="1" x14ac:dyDescent="0.2">
      <c r="A340" s="256">
        <v>336</v>
      </c>
      <c r="B340" s="248"/>
      <c r="C340" s="257"/>
      <c r="D340" s="258"/>
      <c r="E340" s="258"/>
      <c r="F340" s="259"/>
      <c r="G340" s="258"/>
      <c r="H340" s="258"/>
      <c r="I340" s="260"/>
      <c r="J340" s="258"/>
      <c r="K340" s="258"/>
      <c r="L340" s="260"/>
      <c r="M340" s="258"/>
      <c r="N340" s="248"/>
      <c r="O340" s="254">
        <f t="shared" ref="O340:P340" si="337">IF(B340=0,0,IF($O$1="",0,IF(YEAR(B340)=$P$1,MONTH(B340)-$O$1+1,(YEAR(B340)-$P$1)*12-$O$1+1+MONTH(B340))))</f>
        <v>0</v>
      </c>
      <c r="P340" s="254">
        <f t="shared" si="337"/>
        <v>0</v>
      </c>
      <c r="Q340" s="255" t="str">
        <f t="shared" si="257"/>
        <v/>
      </c>
      <c r="R340" s="238"/>
      <c r="S340" s="238"/>
      <c r="T340" s="238"/>
      <c r="U340" s="238"/>
    </row>
    <row r="341" spans="1:21" hidden="1" x14ac:dyDescent="0.2">
      <c r="A341" s="247">
        <v>337</v>
      </c>
      <c r="B341" s="248"/>
      <c r="C341" s="257"/>
      <c r="D341" s="258"/>
      <c r="E341" s="258"/>
      <c r="F341" s="259"/>
      <c r="G341" s="258"/>
      <c r="H341" s="258"/>
      <c r="I341" s="260"/>
      <c r="J341" s="258"/>
      <c r="K341" s="258"/>
      <c r="L341" s="260"/>
      <c r="M341" s="258"/>
      <c r="N341" s="248"/>
      <c r="O341" s="254">
        <f t="shared" ref="O341:P341" si="338">IF(B341=0,0,IF($O$1="",0,IF(YEAR(B341)=$P$1,MONTH(B341)-$O$1+1,(YEAR(B341)-$P$1)*12-$O$1+1+MONTH(B341))))</f>
        <v>0</v>
      </c>
      <c r="P341" s="254">
        <f t="shared" si="338"/>
        <v>0</v>
      </c>
      <c r="Q341" s="255" t="str">
        <f t="shared" si="257"/>
        <v/>
      </c>
      <c r="R341" s="238"/>
      <c r="S341" s="238"/>
      <c r="T341" s="238"/>
      <c r="U341" s="238"/>
    </row>
    <row r="342" spans="1:21" hidden="1" x14ac:dyDescent="0.2">
      <c r="A342" s="256">
        <v>338</v>
      </c>
      <c r="B342" s="248"/>
      <c r="C342" s="257"/>
      <c r="D342" s="258"/>
      <c r="E342" s="258"/>
      <c r="F342" s="259"/>
      <c r="G342" s="258"/>
      <c r="H342" s="258"/>
      <c r="I342" s="260"/>
      <c r="J342" s="258"/>
      <c r="K342" s="258"/>
      <c r="L342" s="260"/>
      <c r="M342" s="258"/>
      <c r="N342" s="248"/>
      <c r="O342" s="254">
        <f t="shared" ref="O342:P342" si="339">IF(B342=0,0,IF($O$1="",0,IF(YEAR(B342)=$P$1,MONTH(B342)-$O$1+1,(YEAR(B342)-$P$1)*12-$O$1+1+MONTH(B342))))</f>
        <v>0</v>
      </c>
      <c r="P342" s="254">
        <f t="shared" si="339"/>
        <v>0</v>
      </c>
      <c r="Q342" s="255" t="str">
        <f t="shared" si="257"/>
        <v/>
      </c>
      <c r="R342" s="238"/>
      <c r="S342" s="238"/>
      <c r="T342" s="238"/>
      <c r="U342" s="238"/>
    </row>
    <row r="343" spans="1:21" hidden="1" x14ac:dyDescent="0.2">
      <c r="A343" s="256">
        <v>339</v>
      </c>
      <c r="B343" s="248"/>
      <c r="C343" s="257"/>
      <c r="D343" s="258"/>
      <c r="E343" s="258"/>
      <c r="F343" s="259"/>
      <c r="G343" s="258"/>
      <c r="H343" s="258"/>
      <c r="I343" s="260"/>
      <c r="J343" s="258"/>
      <c r="K343" s="258"/>
      <c r="L343" s="260"/>
      <c r="M343" s="258"/>
      <c r="N343" s="248"/>
      <c r="O343" s="254">
        <f t="shared" ref="O343:P343" si="340">IF(B343=0,0,IF($O$1="",0,IF(YEAR(B343)=$P$1,MONTH(B343)-$O$1+1,(YEAR(B343)-$P$1)*12-$O$1+1+MONTH(B343))))</f>
        <v>0</v>
      </c>
      <c r="P343" s="254">
        <f t="shared" si="340"/>
        <v>0</v>
      </c>
      <c r="Q343" s="255" t="str">
        <f t="shared" si="257"/>
        <v/>
      </c>
      <c r="R343" s="238"/>
      <c r="S343" s="238"/>
      <c r="T343" s="238"/>
      <c r="U343" s="238"/>
    </row>
    <row r="344" spans="1:21" hidden="1" x14ac:dyDescent="0.2">
      <c r="A344" s="256">
        <v>340</v>
      </c>
      <c r="B344" s="248"/>
      <c r="C344" s="257"/>
      <c r="D344" s="258"/>
      <c r="E344" s="258"/>
      <c r="F344" s="259"/>
      <c r="G344" s="258"/>
      <c r="H344" s="258"/>
      <c r="I344" s="260"/>
      <c r="J344" s="258"/>
      <c r="K344" s="258"/>
      <c r="L344" s="260"/>
      <c r="M344" s="258"/>
      <c r="N344" s="248"/>
      <c r="O344" s="254">
        <f t="shared" ref="O344:P344" si="341">IF(B344=0,0,IF($O$1="",0,IF(YEAR(B344)=$P$1,MONTH(B344)-$O$1+1,(YEAR(B344)-$P$1)*12-$O$1+1+MONTH(B344))))</f>
        <v>0</v>
      </c>
      <c r="P344" s="254">
        <f t="shared" si="341"/>
        <v>0</v>
      </c>
      <c r="Q344" s="255" t="str">
        <f t="shared" si="257"/>
        <v/>
      </c>
      <c r="R344" s="238"/>
      <c r="S344" s="238"/>
      <c r="T344" s="238"/>
      <c r="U344" s="238"/>
    </row>
    <row r="345" spans="1:21" hidden="1" x14ac:dyDescent="0.2">
      <c r="A345" s="247">
        <v>341</v>
      </c>
      <c r="B345" s="248"/>
      <c r="C345" s="257"/>
      <c r="D345" s="258"/>
      <c r="E345" s="258"/>
      <c r="F345" s="259"/>
      <c r="G345" s="258"/>
      <c r="H345" s="258"/>
      <c r="I345" s="260"/>
      <c r="J345" s="258"/>
      <c r="K345" s="258"/>
      <c r="L345" s="260"/>
      <c r="M345" s="258"/>
      <c r="N345" s="248"/>
      <c r="O345" s="254">
        <f t="shared" ref="O345:P345" si="342">IF(B345=0,0,IF($O$1="",0,IF(YEAR(B345)=$P$1,MONTH(B345)-$O$1+1,(YEAR(B345)-$P$1)*12-$O$1+1+MONTH(B345))))</f>
        <v>0</v>
      </c>
      <c r="P345" s="254">
        <f t="shared" si="342"/>
        <v>0</v>
      </c>
      <c r="Q345" s="255" t="str">
        <f t="shared" si="257"/>
        <v/>
      </c>
      <c r="R345" s="238"/>
      <c r="S345" s="238"/>
      <c r="T345" s="238"/>
      <c r="U345" s="238"/>
    </row>
    <row r="346" spans="1:21" hidden="1" x14ac:dyDescent="0.2">
      <c r="A346" s="256">
        <v>342</v>
      </c>
      <c r="B346" s="248"/>
      <c r="C346" s="257"/>
      <c r="D346" s="258"/>
      <c r="E346" s="258"/>
      <c r="F346" s="259"/>
      <c r="G346" s="258"/>
      <c r="H346" s="258"/>
      <c r="I346" s="260"/>
      <c r="J346" s="258"/>
      <c r="K346" s="258"/>
      <c r="L346" s="260"/>
      <c r="M346" s="258"/>
      <c r="N346" s="248"/>
      <c r="O346" s="254">
        <f t="shared" ref="O346:P346" si="343">IF(B346=0,0,IF($O$1="",0,IF(YEAR(B346)=$P$1,MONTH(B346)-$O$1+1,(YEAR(B346)-$P$1)*12-$O$1+1+MONTH(B346))))</f>
        <v>0</v>
      </c>
      <c r="P346" s="254">
        <f t="shared" si="343"/>
        <v>0</v>
      </c>
      <c r="Q346" s="255" t="str">
        <f t="shared" si="257"/>
        <v/>
      </c>
      <c r="R346" s="238"/>
      <c r="S346" s="238"/>
      <c r="T346" s="238"/>
      <c r="U346" s="238"/>
    </row>
    <row r="347" spans="1:21" hidden="1" x14ac:dyDescent="0.2">
      <c r="A347" s="256">
        <v>343</v>
      </c>
      <c r="B347" s="248"/>
      <c r="C347" s="257"/>
      <c r="D347" s="258"/>
      <c r="E347" s="258"/>
      <c r="F347" s="259"/>
      <c r="G347" s="258"/>
      <c r="H347" s="258"/>
      <c r="I347" s="260"/>
      <c r="J347" s="258"/>
      <c r="K347" s="258"/>
      <c r="L347" s="260"/>
      <c r="M347" s="258"/>
      <c r="N347" s="248"/>
      <c r="O347" s="254">
        <f t="shared" ref="O347:P347" si="344">IF(B347=0,0,IF($O$1="",0,IF(YEAR(B347)=$P$1,MONTH(B347)-$O$1+1,(YEAR(B347)-$P$1)*12-$O$1+1+MONTH(B347))))</f>
        <v>0</v>
      </c>
      <c r="P347" s="254">
        <f t="shared" si="344"/>
        <v>0</v>
      </c>
      <c r="Q347" s="255" t="str">
        <f t="shared" si="257"/>
        <v/>
      </c>
      <c r="R347" s="238"/>
      <c r="S347" s="238"/>
      <c r="T347" s="238"/>
      <c r="U347" s="238"/>
    </row>
    <row r="348" spans="1:21" hidden="1" x14ac:dyDescent="0.2">
      <c r="A348" s="256">
        <v>344</v>
      </c>
      <c r="B348" s="248"/>
      <c r="C348" s="257"/>
      <c r="D348" s="258"/>
      <c r="E348" s="258"/>
      <c r="F348" s="259"/>
      <c r="G348" s="258"/>
      <c r="H348" s="258"/>
      <c r="I348" s="260"/>
      <c r="J348" s="258"/>
      <c r="K348" s="258"/>
      <c r="L348" s="260"/>
      <c r="M348" s="258"/>
      <c r="N348" s="248"/>
      <c r="O348" s="254">
        <f t="shared" ref="O348:P348" si="345">IF(B348=0,0,IF($O$1="",0,IF(YEAR(B348)=$P$1,MONTH(B348)-$O$1+1,(YEAR(B348)-$P$1)*12-$O$1+1+MONTH(B348))))</f>
        <v>0</v>
      </c>
      <c r="P348" s="254">
        <f t="shared" si="345"/>
        <v>0</v>
      </c>
      <c r="Q348" s="255" t="str">
        <f t="shared" si="257"/>
        <v/>
      </c>
      <c r="R348" s="238"/>
      <c r="S348" s="238"/>
      <c r="T348" s="238"/>
      <c r="U348" s="238"/>
    </row>
    <row r="349" spans="1:21" hidden="1" x14ac:dyDescent="0.2">
      <c r="A349" s="247">
        <v>345</v>
      </c>
      <c r="B349" s="248"/>
      <c r="C349" s="257"/>
      <c r="D349" s="258"/>
      <c r="E349" s="258"/>
      <c r="F349" s="259"/>
      <c r="G349" s="258"/>
      <c r="H349" s="258"/>
      <c r="I349" s="260"/>
      <c r="J349" s="258"/>
      <c r="K349" s="258"/>
      <c r="L349" s="260"/>
      <c r="M349" s="258"/>
      <c r="N349" s="248"/>
      <c r="O349" s="254">
        <f t="shared" ref="O349:P349" si="346">IF(B349=0,0,IF($O$1="",0,IF(YEAR(B349)=$P$1,MONTH(B349)-$O$1+1,(YEAR(B349)-$P$1)*12-$O$1+1+MONTH(B349))))</f>
        <v>0</v>
      </c>
      <c r="P349" s="254">
        <f t="shared" si="346"/>
        <v>0</v>
      </c>
      <c r="Q349" s="255" t="str">
        <f t="shared" si="257"/>
        <v/>
      </c>
      <c r="R349" s="238"/>
      <c r="S349" s="238"/>
      <c r="T349" s="238"/>
      <c r="U349" s="238"/>
    </row>
    <row r="350" spans="1:21" hidden="1" x14ac:dyDescent="0.2">
      <c r="A350" s="256">
        <v>346</v>
      </c>
      <c r="B350" s="248"/>
      <c r="C350" s="257"/>
      <c r="D350" s="258"/>
      <c r="E350" s="258"/>
      <c r="F350" s="259"/>
      <c r="G350" s="258"/>
      <c r="H350" s="258"/>
      <c r="I350" s="260"/>
      <c r="J350" s="258"/>
      <c r="K350" s="258"/>
      <c r="L350" s="260"/>
      <c r="M350" s="258"/>
      <c r="N350" s="248"/>
      <c r="O350" s="254">
        <f t="shared" ref="O350:P350" si="347">IF(B350=0,0,IF($O$1="",0,IF(YEAR(B350)=$P$1,MONTH(B350)-$O$1+1,(YEAR(B350)-$P$1)*12-$O$1+1+MONTH(B350))))</f>
        <v>0</v>
      </c>
      <c r="P350" s="254">
        <f t="shared" si="347"/>
        <v>0</v>
      </c>
      <c r="Q350" s="255" t="str">
        <f t="shared" si="257"/>
        <v/>
      </c>
      <c r="R350" s="238"/>
      <c r="S350" s="238"/>
      <c r="T350" s="238"/>
      <c r="U350" s="238"/>
    </row>
    <row r="351" spans="1:21" hidden="1" x14ac:dyDescent="0.2">
      <c r="A351" s="256">
        <v>347</v>
      </c>
      <c r="B351" s="248"/>
      <c r="C351" s="257"/>
      <c r="D351" s="258"/>
      <c r="E351" s="258"/>
      <c r="F351" s="259"/>
      <c r="G351" s="258"/>
      <c r="H351" s="258"/>
      <c r="I351" s="260"/>
      <c r="J351" s="258"/>
      <c r="K351" s="258"/>
      <c r="L351" s="260"/>
      <c r="M351" s="258"/>
      <c r="N351" s="248"/>
      <c r="O351" s="254">
        <f t="shared" ref="O351:P351" si="348">IF(B351=0,0,IF($O$1="",0,IF(YEAR(B351)=$P$1,MONTH(B351)-$O$1+1,(YEAR(B351)-$P$1)*12-$O$1+1+MONTH(B351))))</f>
        <v>0</v>
      </c>
      <c r="P351" s="254">
        <f t="shared" si="348"/>
        <v>0</v>
      </c>
      <c r="Q351" s="255" t="str">
        <f t="shared" si="257"/>
        <v/>
      </c>
      <c r="R351" s="238"/>
      <c r="S351" s="238"/>
      <c r="T351" s="238"/>
      <c r="U351" s="238"/>
    </row>
    <row r="352" spans="1:21" hidden="1" x14ac:dyDescent="0.2">
      <c r="A352" s="256">
        <v>348</v>
      </c>
      <c r="B352" s="248"/>
      <c r="C352" s="257"/>
      <c r="D352" s="258"/>
      <c r="E352" s="258"/>
      <c r="F352" s="259"/>
      <c r="G352" s="258"/>
      <c r="H352" s="258"/>
      <c r="I352" s="260"/>
      <c r="J352" s="258"/>
      <c r="K352" s="258"/>
      <c r="L352" s="260"/>
      <c r="M352" s="258"/>
      <c r="N352" s="248"/>
      <c r="O352" s="254">
        <f t="shared" ref="O352:P352" si="349">IF(B352=0,0,IF($O$1="",0,IF(YEAR(B352)=$P$1,MONTH(B352)-$O$1+1,(YEAR(B352)-$P$1)*12-$O$1+1+MONTH(B352))))</f>
        <v>0</v>
      </c>
      <c r="P352" s="254">
        <f t="shared" si="349"/>
        <v>0</v>
      </c>
      <c r="Q352" s="255" t="str">
        <f t="shared" si="257"/>
        <v/>
      </c>
      <c r="R352" s="238"/>
      <c r="S352" s="238"/>
      <c r="T352" s="238"/>
      <c r="U352" s="238"/>
    </row>
    <row r="353" spans="1:21" hidden="1" x14ac:dyDescent="0.2">
      <c r="A353" s="247">
        <v>349</v>
      </c>
      <c r="B353" s="248"/>
      <c r="C353" s="257"/>
      <c r="D353" s="258"/>
      <c r="E353" s="258"/>
      <c r="F353" s="259"/>
      <c r="G353" s="258"/>
      <c r="H353" s="258"/>
      <c r="I353" s="260"/>
      <c r="J353" s="258"/>
      <c r="K353" s="258"/>
      <c r="L353" s="260"/>
      <c r="M353" s="258"/>
      <c r="N353" s="248"/>
      <c r="O353" s="254">
        <f t="shared" ref="O353:P353" si="350">IF(B353=0,0,IF($O$1="",0,IF(YEAR(B353)=$P$1,MONTH(B353)-$O$1+1,(YEAR(B353)-$P$1)*12-$O$1+1+MONTH(B353))))</f>
        <v>0</v>
      </c>
      <c r="P353" s="254">
        <f t="shared" si="350"/>
        <v>0</v>
      </c>
      <c r="Q353" s="255" t="str">
        <f t="shared" si="257"/>
        <v/>
      </c>
      <c r="R353" s="238"/>
      <c r="S353" s="238"/>
      <c r="T353" s="238"/>
      <c r="U353" s="238"/>
    </row>
    <row r="354" spans="1:21" hidden="1" x14ac:dyDescent="0.2">
      <c r="A354" s="256">
        <v>350</v>
      </c>
      <c r="B354" s="248"/>
      <c r="C354" s="257"/>
      <c r="D354" s="258"/>
      <c r="E354" s="258"/>
      <c r="F354" s="259"/>
      <c r="G354" s="258"/>
      <c r="H354" s="258"/>
      <c r="I354" s="260"/>
      <c r="J354" s="258"/>
      <c r="K354" s="258"/>
      <c r="L354" s="260"/>
      <c r="M354" s="258"/>
      <c r="N354" s="248"/>
      <c r="O354" s="254">
        <f t="shared" ref="O354:P354" si="351">IF(B354=0,0,IF($O$1="",0,IF(YEAR(B354)=$P$1,MONTH(B354)-$O$1+1,(YEAR(B354)-$P$1)*12-$O$1+1+MONTH(B354))))</f>
        <v>0</v>
      </c>
      <c r="P354" s="254">
        <f t="shared" si="351"/>
        <v>0</v>
      </c>
      <c r="Q354" s="255" t="str">
        <f t="shared" si="257"/>
        <v/>
      </c>
      <c r="R354" s="238"/>
      <c r="S354" s="238"/>
      <c r="T354" s="238"/>
      <c r="U354" s="238"/>
    </row>
    <row r="355" spans="1:21" hidden="1" x14ac:dyDescent="0.2">
      <c r="A355" s="256">
        <v>351</v>
      </c>
      <c r="B355" s="248"/>
      <c r="C355" s="257"/>
      <c r="D355" s="258"/>
      <c r="E355" s="258"/>
      <c r="F355" s="259"/>
      <c r="G355" s="258"/>
      <c r="H355" s="258"/>
      <c r="I355" s="260"/>
      <c r="J355" s="258"/>
      <c r="K355" s="258"/>
      <c r="L355" s="260"/>
      <c r="M355" s="258"/>
      <c r="N355" s="248"/>
      <c r="O355" s="254">
        <f t="shared" ref="O355:P355" si="352">IF(B355=0,0,IF($O$1="",0,IF(YEAR(B355)=$P$1,MONTH(B355)-$O$1+1,(YEAR(B355)-$P$1)*12-$O$1+1+MONTH(B355))))</f>
        <v>0</v>
      </c>
      <c r="P355" s="254">
        <f t="shared" si="352"/>
        <v>0</v>
      </c>
      <c r="Q355" s="255" t="str">
        <f t="shared" si="257"/>
        <v/>
      </c>
      <c r="R355" s="238"/>
      <c r="S355" s="238"/>
      <c r="T355" s="238"/>
      <c r="U355" s="238"/>
    </row>
    <row r="356" spans="1:21" hidden="1" x14ac:dyDescent="0.2">
      <c r="A356" s="256">
        <v>352</v>
      </c>
      <c r="B356" s="248"/>
      <c r="C356" s="257"/>
      <c r="D356" s="258"/>
      <c r="E356" s="258"/>
      <c r="F356" s="259"/>
      <c r="G356" s="258"/>
      <c r="H356" s="258"/>
      <c r="I356" s="260"/>
      <c r="J356" s="258"/>
      <c r="K356" s="258"/>
      <c r="L356" s="260"/>
      <c r="M356" s="258"/>
      <c r="N356" s="248"/>
      <c r="O356" s="254">
        <f t="shared" ref="O356:P356" si="353">IF(B356=0,0,IF($O$1="",0,IF(YEAR(B356)=$P$1,MONTH(B356)-$O$1+1,(YEAR(B356)-$P$1)*12-$O$1+1+MONTH(B356))))</f>
        <v>0</v>
      </c>
      <c r="P356" s="254">
        <f t="shared" si="353"/>
        <v>0</v>
      </c>
      <c r="Q356" s="255" t="str">
        <f t="shared" si="257"/>
        <v/>
      </c>
      <c r="R356" s="238"/>
      <c r="S356" s="238"/>
      <c r="T356" s="238"/>
      <c r="U356" s="238"/>
    </row>
    <row r="357" spans="1:21" hidden="1" x14ac:dyDescent="0.2">
      <c r="A357" s="247">
        <v>353</v>
      </c>
      <c r="B357" s="248"/>
      <c r="C357" s="257"/>
      <c r="D357" s="258"/>
      <c r="E357" s="258"/>
      <c r="F357" s="259"/>
      <c r="G357" s="258"/>
      <c r="H357" s="258"/>
      <c r="I357" s="260"/>
      <c r="J357" s="258"/>
      <c r="K357" s="258"/>
      <c r="L357" s="260"/>
      <c r="M357" s="258"/>
      <c r="N357" s="248"/>
      <c r="O357" s="254">
        <f t="shared" ref="O357:P357" si="354">IF(B357=0,0,IF($O$1="",0,IF(YEAR(B357)=$P$1,MONTH(B357)-$O$1+1,(YEAR(B357)-$P$1)*12-$O$1+1+MONTH(B357))))</f>
        <v>0</v>
      </c>
      <c r="P357" s="254">
        <f t="shared" si="354"/>
        <v>0</v>
      </c>
      <c r="Q357" s="255" t="str">
        <f t="shared" si="257"/>
        <v/>
      </c>
      <c r="R357" s="238"/>
      <c r="S357" s="238"/>
      <c r="T357" s="238"/>
      <c r="U357" s="238"/>
    </row>
    <row r="358" spans="1:21" hidden="1" x14ac:dyDescent="0.2">
      <c r="A358" s="256">
        <v>354</v>
      </c>
      <c r="B358" s="248"/>
      <c r="C358" s="257"/>
      <c r="D358" s="258"/>
      <c r="E358" s="258"/>
      <c r="F358" s="259"/>
      <c r="G358" s="258"/>
      <c r="H358" s="258"/>
      <c r="I358" s="260"/>
      <c r="J358" s="258"/>
      <c r="K358" s="258"/>
      <c r="L358" s="260"/>
      <c r="M358" s="258"/>
      <c r="N358" s="248"/>
      <c r="O358" s="254">
        <f t="shared" ref="O358:P358" si="355">IF(B358=0,0,IF($O$1="",0,IF(YEAR(B358)=$P$1,MONTH(B358)-$O$1+1,(YEAR(B358)-$P$1)*12-$O$1+1+MONTH(B358))))</f>
        <v>0</v>
      </c>
      <c r="P358" s="254">
        <f t="shared" si="355"/>
        <v>0</v>
      </c>
      <c r="Q358" s="255" t="str">
        <f t="shared" si="257"/>
        <v/>
      </c>
      <c r="R358" s="238"/>
      <c r="S358" s="238"/>
      <c r="T358" s="238"/>
      <c r="U358" s="238"/>
    </row>
    <row r="359" spans="1:21" hidden="1" x14ac:dyDescent="0.2">
      <c r="A359" s="256">
        <v>355</v>
      </c>
      <c r="B359" s="248"/>
      <c r="C359" s="257"/>
      <c r="D359" s="258"/>
      <c r="E359" s="258"/>
      <c r="F359" s="259"/>
      <c r="G359" s="258"/>
      <c r="H359" s="258"/>
      <c r="I359" s="260"/>
      <c r="J359" s="258"/>
      <c r="K359" s="258"/>
      <c r="L359" s="260"/>
      <c r="M359" s="258"/>
      <c r="N359" s="248"/>
      <c r="O359" s="254">
        <f t="shared" ref="O359:P359" si="356">IF(B359=0,0,IF($O$1="",0,IF(YEAR(B359)=$P$1,MONTH(B359)-$O$1+1,(YEAR(B359)-$P$1)*12-$O$1+1+MONTH(B359))))</f>
        <v>0</v>
      </c>
      <c r="P359" s="254">
        <f t="shared" si="356"/>
        <v>0</v>
      </c>
      <c r="Q359" s="255" t="str">
        <f t="shared" si="257"/>
        <v/>
      </c>
      <c r="R359" s="238"/>
      <c r="S359" s="238"/>
      <c r="T359" s="238"/>
      <c r="U359" s="238"/>
    </row>
    <row r="360" spans="1:21" hidden="1" x14ac:dyDescent="0.2">
      <c r="A360" s="256">
        <v>356</v>
      </c>
      <c r="B360" s="248"/>
      <c r="C360" s="257"/>
      <c r="D360" s="258"/>
      <c r="E360" s="258"/>
      <c r="F360" s="259"/>
      <c r="G360" s="258"/>
      <c r="H360" s="258"/>
      <c r="I360" s="260"/>
      <c r="J360" s="258"/>
      <c r="K360" s="258"/>
      <c r="L360" s="260"/>
      <c r="M360" s="258"/>
      <c r="N360" s="248"/>
      <c r="O360" s="254">
        <f t="shared" ref="O360:P360" si="357">IF(B360=0,0,IF($O$1="",0,IF(YEAR(B360)=$P$1,MONTH(B360)-$O$1+1,(YEAR(B360)-$P$1)*12-$O$1+1+MONTH(B360))))</f>
        <v>0</v>
      </c>
      <c r="P360" s="254">
        <f t="shared" si="357"/>
        <v>0</v>
      </c>
      <c r="Q360" s="255" t="str">
        <f t="shared" si="257"/>
        <v/>
      </c>
      <c r="R360" s="238"/>
      <c r="S360" s="238"/>
      <c r="T360" s="238"/>
      <c r="U360" s="238"/>
    </row>
    <row r="361" spans="1:21" hidden="1" x14ac:dyDescent="0.2">
      <c r="A361" s="247">
        <v>357</v>
      </c>
      <c r="B361" s="248"/>
      <c r="C361" s="257"/>
      <c r="D361" s="258"/>
      <c r="E361" s="258"/>
      <c r="F361" s="259"/>
      <c r="G361" s="258"/>
      <c r="H361" s="258"/>
      <c r="I361" s="260"/>
      <c r="J361" s="258"/>
      <c r="K361" s="258"/>
      <c r="L361" s="260"/>
      <c r="M361" s="258"/>
      <c r="N361" s="248"/>
      <c r="O361" s="254">
        <f t="shared" ref="O361:P361" si="358">IF(B361=0,0,IF($O$1="",0,IF(YEAR(B361)=$P$1,MONTH(B361)-$O$1+1,(YEAR(B361)-$P$1)*12-$O$1+1+MONTH(B361))))</f>
        <v>0</v>
      </c>
      <c r="P361" s="254">
        <f t="shared" si="358"/>
        <v>0</v>
      </c>
      <c r="Q361" s="255" t="str">
        <f t="shared" si="257"/>
        <v/>
      </c>
      <c r="R361" s="238"/>
      <c r="S361" s="238"/>
      <c r="T361" s="238"/>
      <c r="U361" s="238"/>
    </row>
    <row r="362" spans="1:21" hidden="1" x14ac:dyDescent="0.2">
      <c r="A362" s="256">
        <v>358</v>
      </c>
      <c r="B362" s="248"/>
      <c r="C362" s="257"/>
      <c r="D362" s="258"/>
      <c r="E362" s="258"/>
      <c r="F362" s="259"/>
      <c r="G362" s="258"/>
      <c r="H362" s="258"/>
      <c r="I362" s="260"/>
      <c r="J362" s="258"/>
      <c r="K362" s="258"/>
      <c r="L362" s="260"/>
      <c r="M362" s="258"/>
      <c r="N362" s="248"/>
      <c r="O362" s="254">
        <f t="shared" ref="O362:P362" si="359">IF(B362=0,0,IF($O$1="",0,IF(YEAR(B362)=$P$1,MONTH(B362)-$O$1+1,(YEAR(B362)-$P$1)*12-$O$1+1+MONTH(B362))))</f>
        <v>0</v>
      </c>
      <c r="P362" s="254">
        <f t="shared" si="359"/>
        <v>0</v>
      </c>
      <c r="Q362" s="255" t="str">
        <f t="shared" si="257"/>
        <v/>
      </c>
      <c r="R362" s="238"/>
      <c r="S362" s="238"/>
      <c r="T362" s="238"/>
      <c r="U362" s="238"/>
    </row>
    <row r="363" spans="1:21" hidden="1" x14ac:dyDescent="0.2">
      <c r="A363" s="256">
        <v>359</v>
      </c>
      <c r="B363" s="248"/>
      <c r="C363" s="257"/>
      <c r="D363" s="258"/>
      <c r="E363" s="258"/>
      <c r="F363" s="259"/>
      <c r="G363" s="258"/>
      <c r="H363" s="258"/>
      <c r="I363" s="260"/>
      <c r="J363" s="258"/>
      <c r="K363" s="258"/>
      <c r="L363" s="260"/>
      <c r="M363" s="258"/>
      <c r="N363" s="248"/>
      <c r="O363" s="254">
        <f t="shared" ref="O363:P363" si="360">IF(B363=0,0,IF($O$1="",0,IF(YEAR(B363)=$P$1,MONTH(B363)-$O$1+1,(YEAR(B363)-$P$1)*12-$O$1+1+MONTH(B363))))</f>
        <v>0</v>
      </c>
      <c r="P363" s="254">
        <f t="shared" si="360"/>
        <v>0</v>
      </c>
      <c r="Q363" s="255" t="str">
        <f t="shared" si="257"/>
        <v/>
      </c>
      <c r="R363" s="238"/>
      <c r="S363" s="238"/>
      <c r="T363" s="238"/>
      <c r="U363" s="238"/>
    </row>
    <row r="364" spans="1:21" hidden="1" x14ac:dyDescent="0.2">
      <c r="A364" s="256">
        <v>360</v>
      </c>
      <c r="B364" s="248"/>
      <c r="C364" s="257"/>
      <c r="D364" s="258"/>
      <c r="E364" s="258"/>
      <c r="F364" s="259"/>
      <c r="G364" s="258"/>
      <c r="H364" s="258"/>
      <c r="I364" s="260"/>
      <c r="J364" s="258"/>
      <c r="K364" s="258"/>
      <c r="L364" s="260"/>
      <c r="M364" s="258"/>
      <c r="N364" s="248"/>
      <c r="O364" s="254">
        <f t="shared" ref="O364:P364" si="361">IF(B364=0,0,IF($O$1="",0,IF(YEAR(B364)=$P$1,MONTH(B364)-$O$1+1,(YEAR(B364)-$P$1)*12-$O$1+1+MONTH(B364))))</f>
        <v>0</v>
      </c>
      <c r="P364" s="254">
        <f t="shared" si="361"/>
        <v>0</v>
      </c>
      <c r="Q364" s="255" t="str">
        <f t="shared" si="257"/>
        <v/>
      </c>
      <c r="R364" s="238"/>
      <c r="S364" s="238"/>
      <c r="T364" s="238"/>
      <c r="U364" s="238"/>
    </row>
    <row r="365" spans="1:21" hidden="1" x14ac:dyDescent="0.2">
      <c r="A365" s="247">
        <v>361</v>
      </c>
      <c r="B365" s="248"/>
      <c r="C365" s="257"/>
      <c r="D365" s="258"/>
      <c r="E365" s="258"/>
      <c r="F365" s="259"/>
      <c r="G365" s="258"/>
      <c r="H365" s="258"/>
      <c r="I365" s="260"/>
      <c r="J365" s="258"/>
      <c r="K365" s="258"/>
      <c r="L365" s="260"/>
      <c r="M365" s="258"/>
      <c r="N365" s="248"/>
      <c r="O365" s="254">
        <f t="shared" ref="O365:P365" si="362">IF(B365=0,0,IF($O$1="",0,IF(YEAR(B365)=$P$1,MONTH(B365)-$O$1+1,(YEAR(B365)-$P$1)*12-$O$1+1+MONTH(B365))))</f>
        <v>0</v>
      </c>
      <c r="P365" s="254">
        <f t="shared" si="362"/>
        <v>0</v>
      </c>
      <c r="Q365" s="255" t="str">
        <f t="shared" si="257"/>
        <v/>
      </c>
      <c r="R365" s="238"/>
      <c r="S365" s="238"/>
      <c r="T365" s="238"/>
      <c r="U365" s="238"/>
    </row>
    <row r="366" spans="1:21" hidden="1" x14ac:dyDescent="0.2">
      <c r="A366" s="256">
        <v>362</v>
      </c>
      <c r="B366" s="248"/>
      <c r="C366" s="257"/>
      <c r="D366" s="258"/>
      <c r="E366" s="258"/>
      <c r="F366" s="259"/>
      <c r="G366" s="258"/>
      <c r="H366" s="258"/>
      <c r="I366" s="260"/>
      <c r="J366" s="258"/>
      <c r="K366" s="258"/>
      <c r="L366" s="260"/>
      <c r="M366" s="258"/>
      <c r="N366" s="248"/>
      <c r="O366" s="254">
        <f t="shared" ref="O366:P366" si="363">IF(B366=0,0,IF($O$1="",0,IF(YEAR(B366)=$P$1,MONTH(B366)-$O$1+1,(YEAR(B366)-$P$1)*12-$O$1+1+MONTH(B366))))</f>
        <v>0</v>
      </c>
      <c r="P366" s="254">
        <f t="shared" si="363"/>
        <v>0</v>
      </c>
      <c r="Q366" s="255" t="str">
        <f t="shared" si="257"/>
        <v/>
      </c>
      <c r="R366" s="238"/>
      <c r="S366" s="238"/>
      <c r="T366" s="238"/>
      <c r="U366" s="238"/>
    </row>
    <row r="367" spans="1:21" hidden="1" x14ac:dyDescent="0.2">
      <c r="A367" s="256">
        <v>363</v>
      </c>
      <c r="B367" s="248"/>
      <c r="C367" s="257"/>
      <c r="D367" s="258"/>
      <c r="E367" s="258"/>
      <c r="F367" s="259"/>
      <c r="G367" s="258"/>
      <c r="H367" s="258"/>
      <c r="I367" s="260"/>
      <c r="J367" s="258"/>
      <c r="K367" s="258"/>
      <c r="L367" s="260"/>
      <c r="M367" s="258"/>
      <c r="N367" s="248"/>
      <c r="O367" s="254">
        <f t="shared" ref="O367:P367" si="364">IF(B367=0,0,IF($O$1="",0,IF(YEAR(B367)=$P$1,MONTH(B367)-$O$1+1,(YEAR(B367)-$P$1)*12-$O$1+1+MONTH(B367))))</f>
        <v>0</v>
      </c>
      <c r="P367" s="254">
        <f t="shared" si="364"/>
        <v>0</v>
      </c>
      <c r="Q367" s="255" t="str">
        <f t="shared" si="257"/>
        <v/>
      </c>
      <c r="R367" s="238"/>
      <c r="S367" s="238"/>
      <c r="T367" s="238"/>
      <c r="U367" s="238"/>
    </row>
    <row r="368" spans="1:21" hidden="1" x14ac:dyDescent="0.2">
      <c r="A368" s="256">
        <v>364</v>
      </c>
      <c r="B368" s="248"/>
      <c r="C368" s="257"/>
      <c r="D368" s="258"/>
      <c r="E368" s="258"/>
      <c r="F368" s="259"/>
      <c r="G368" s="258"/>
      <c r="H368" s="258"/>
      <c r="I368" s="260"/>
      <c r="J368" s="258"/>
      <c r="K368" s="258"/>
      <c r="L368" s="260"/>
      <c r="M368" s="258"/>
      <c r="N368" s="248"/>
      <c r="O368" s="254">
        <f t="shared" ref="O368:P368" si="365">IF(B368=0,0,IF($O$1="",0,IF(YEAR(B368)=$P$1,MONTH(B368)-$O$1+1,(YEAR(B368)-$P$1)*12-$O$1+1+MONTH(B368))))</f>
        <v>0</v>
      </c>
      <c r="P368" s="254">
        <f t="shared" si="365"/>
        <v>0</v>
      </c>
      <c r="Q368" s="255" t="str">
        <f t="shared" si="257"/>
        <v/>
      </c>
      <c r="R368" s="238"/>
      <c r="S368" s="238"/>
      <c r="T368" s="238"/>
      <c r="U368" s="238"/>
    </row>
    <row r="369" spans="1:21" hidden="1" x14ac:dyDescent="0.2">
      <c r="A369" s="247">
        <v>365</v>
      </c>
      <c r="B369" s="248"/>
      <c r="C369" s="257"/>
      <c r="D369" s="258"/>
      <c r="E369" s="258"/>
      <c r="F369" s="259"/>
      <c r="G369" s="258"/>
      <c r="H369" s="258"/>
      <c r="I369" s="260"/>
      <c r="J369" s="258"/>
      <c r="K369" s="258"/>
      <c r="L369" s="260"/>
      <c r="M369" s="258"/>
      <c r="N369" s="248"/>
      <c r="O369" s="254">
        <f t="shared" ref="O369:P369" si="366">IF(B369=0,0,IF($O$1="",0,IF(YEAR(B369)=$P$1,MONTH(B369)-$O$1+1,(YEAR(B369)-$P$1)*12-$O$1+1+MONTH(B369))))</f>
        <v>0</v>
      </c>
      <c r="P369" s="254">
        <f t="shared" si="366"/>
        <v>0</v>
      </c>
      <c r="Q369" s="255" t="str">
        <f t="shared" si="257"/>
        <v/>
      </c>
      <c r="R369" s="238"/>
      <c r="S369" s="238"/>
      <c r="T369" s="238"/>
      <c r="U369" s="238"/>
    </row>
    <row r="370" spans="1:21" hidden="1" x14ac:dyDescent="0.2">
      <c r="A370" s="256">
        <v>366</v>
      </c>
      <c r="B370" s="248"/>
      <c r="C370" s="257"/>
      <c r="D370" s="258"/>
      <c r="E370" s="258"/>
      <c r="F370" s="259"/>
      <c r="G370" s="258"/>
      <c r="H370" s="258"/>
      <c r="I370" s="260"/>
      <c r="J370" s="258"/>
      <c r="K370" s="258"/>
      <c r="L370" s="260"/>
      <c r="M370" s="258"/>
      <c r="N370" s="248"/>
      <c r="O370" s="254">
        <f t="shared" ref="O370:P370" si="367">IF(B370=0,0,IF($O$1="",0,IF(YEAR(B370)=$P$1,MONTH(B370)-$O$1+1,(YEAR(B370)-$P$1)*12-$O$1+1+MONTH(B370))))</f>
        <v>0</v>
      </c>
      <c r="P370" s="254">
        <f t="shared" si="367"/>
        <v>0</v>
      </c>
      <c r="Q370" s="255" t="str">
        <f t="shared" si="257"/>
        <v/>
      </c>
      <c r="R370" s="238"/>
      <c r="S370" s="238"/>
      <c r="T370" s="238"/>
      <c r="U370" s="238"/>
    </row>
    <row r="371" spans="1:21" hidden="1" x14ac:dyDescent="0.2">
      <c r="A371" s="256">
        <v>367</v>
      </c>
      <c r="B371" s="248"/>
      <c r="C371" s="257"/>
      <c r="D371" s="258"/>
      <c r="E371" s="258"/>
      <c r="F371" s="259"/>
      <c r="G371" s="258"/>
      <c r="H371" s="258"/>
      <c r="I371" s="260"/>
      <c r="J371" s="258"/>
      <c r="K371" s="258"/>
      <c r="L371" s="260"/>
      <c r="M371" s="258"/>
      <c r="N371" s="248"/>
      <c r="O371" s="254">
        <f t="shared" ref="O371:P371" si="368">IF(B371=0,0,IF($O$1="",0,IF(YEAR(B371)=$P$1,MONTH(B371)-$O$1+1,(YEAR(B371)-$P$1)*12-$O$1+1+MONTH(B371))))</f>
        <v>0</v>
      </c>
      <c r="P371" s="254">
        <f t="shared" si="368"/>
        <v>0</v>
      </c>
      <c r="Q371" s="255" t="str">
        <f t="shared" si="257"/>
        <v/>
      </c>
      <c r="R371" s="238"/>
      <c r="S371" s="238"/>
      <c r="T371" s="238"/>
      <c r="U371" s="238"/>
    </row>
    <row r="372" spans="1:21" hidden="1" x14ac:dyDescent="0.2">
      <c r="A372" s="256">
        <v>368</v>
      </c>
      <c r="B372" s="248"/>
      <c r="C372" s="257"/>
      <c r="D372" s="258"/>
      <c r="E372" s="258"/>
      <c r="F372" s="259"/>
      <c r="G372" s="258"/>
      <c r="H372" s="258"/>
      <c r="I372" s="260"/>
      <c r="J372" s="258"/>
      <c r="K372" s="258"/>
      <c r="L372" s="260"/>
      <c r="M372" s="258"/>
      <c r="N372" s="248"/>
      <c r="O372" s="254">
        <f t="shared" ref="O372:P372" si="369">IF(B372=0,0,IF($O$1="",0,IF(YEAR(B372)=$P$1,MONTH(B372)-$O$1+1,(YEAR(B372)-$P$1)*12-$O$1+1+MONTH(B372))))</f>
        <v>0</v>
      </c>
      <c r="P372" s="254">
        <f t="shared" si="369"/>
        <v>0</v>
      </c>
      <c r="Q372" s="255" t="str">
        <f t="shared" si="257"/>
        <v/>
      </c>
      <c r="R372" s="238"/>
      <c r="S372" s="238"/>
      <c r="T372" s="238"/>
      <c r="U372" s="238"/>
    </row>
    <row r="373" spans="1:21" hidden="1" x14ac:dyDescent="0.2">
      <c r="A373" s="247">
        <v>369</v>
      </c>
      <c r="B373" s="248"/>
      <c r="C373" s="257"/>
      <c r="D373" s="258"/>
      <c r="E373" s="258"/>
      <c r="F373" s="259"/>
      <c r="G373" s="258"/>
      <c r="H373" s="258"/>
      <c r="I373" s="260"/>
      <c r="J373" s="258"/>
      <c r="K373" s="258"/>
      <c r="L373" s="260"/>
      <c r="M373" s="258"/>
      <c r="N373" s="248"/>
      <c r="O373" s="254">
        <f t="shared" ref="O373:P373" si="370">IF(B373=0,0,IF($O$1="",0,IF(YEAR(B373)=$P$1,MONTH(B373)-$O$1+1,(YEAR(B373)-$P$1)*12-$O$1+1+MONTH(B373))))</f>
        <v>0</v>
      </c>
      <c r="P373" s="254">
        <f t="shared" si="370"/>
        <v>0</v>
      </c>
      <c r="Q373" s="255" t="str">
        <f t="shared" si="257"/>
        <v/>
      </c>
      <c r="R373" s="238"/>
      <c r="S373" s="238"/>
      <c r="T373" s="238"/>
      <c r="U373" s="238"/>
    </row>
    <row r="374" spans="1:21" hidden="1" x14ac:dyDescent="0.2">
      <c r="A374" s="256">
        <v>370</v>
      </c>
      <c r="B374" s="248"/>
      <c r="C374" s="257"/>
      <c r="D374" s="258"/>
      <c r="E374" s="258"/>
      <c r="F374" s="259"/>
      <c r="G374" s="258"/>
      <c r="H374" s="258"/>
      <c r="I374" s="260"/>
      <c r="J374" s="258"/>
      <c r="K374" s="258"/>
      <c r="L374" s="260"/>
      <c r="M374" s="258"/>
      <c r="N374" s="248"/>
      <c r="O374" s="254">
        <f t="shared" ref="O374:P374" si="371">IF(B374=0,0,IF($O$1="",0,IF(YEAR(B374)=$P$1,MONTH(B374)-$O$1+1,(YEAR(B374)-$P$1)*12-$O$1+1+MONTH(B374))))</f>
        <v>0</v>
      </c>
      <c r="P374" s="254">
        <f t="shared" si="371"/>
        <v>0</v>
      </c>
      <c r="Q374" s="255" t="str">
        <f t="shared" si="257"/>
        <v/>
      </c>
      <c r="R374" s="238"/>
      <c r="S374" s="238"/>
      <c r="T374" s="238"/>
      <c r="U374" s="238"/>
    </row>
    <row r="375" spans="1:21" hidden="1" x14ac:dyDescent="0.2">
      <c r="A375" s="256">
        <v>371</v>
      </c>
      <c r="B375" s="248"/>
      <c r="C375" s="257"/>
      <c r="D375" s="258"/>
      <c r="E375" s="258"/>
      <c r="F375" s="259"/>
      <c r="G375" s="258"/>
      <c r="H375" s="258"/>
      <c r="I375" s="260"/>
      <c r="J375" s="258"/>
      <c r="K375" s="258"/>
      <c r="L375" s="260"/>
      <c r="M375" s="258"/>
      <c r="N375" s="248"/>
      <c r="O375" s="254">
        <f t="shared" ref="O375:P375" si="372">IF(B375=0,0,IF($O$1="",0,IF(YEAR(B375)=$P$1,MONTH(B375)-$O$1+1,(YEAR(B375)-$P$1)*12-$O$1+1+MONTH(B375))))</f>
        <v>0</v>
      </c>
      <c r="P375" s="254">
        <f t="shared" si="372"/>
        <v>0</v>
      </c>
      <c r="Q375" s="255" t="str">
        <f t="shared" si="257"/>
        <v/>
      </c>
      <c r="R375" s="238"/>
      <c r="S375" s="238"/>
      <c r="T375" s="238"/>
      <c r="U375" s="238"/>
    </row>
    <row r="376" spans="1:21" hidden="1" x14ac:dyDescent="0.2">
      <c r="A376" s="256">
        <v>372</v>
      </c>
      <c r="B376" s="248"/>
      <c r="C376" s="257"/>
      <c r="D376" s="258"/>
      <c r="E376" s="258"/>
      <c r="F376" s="259"/>
      <c r="G376" s="258"/>
      <c r="H376" s="258"/>
      <c r="I376" s="260"/>
      <c r="J376" s="258"/>
      <c r="K376" s="258"/>
      <c r="L376" s="260"/>
      <c r="M376" s="258"/>
      <c r="N376" s="248"/>
      <c r="O376" s="254">
        <f t="shared" ref="O376:P376" si="373">IF(B376=0,0,IF($O$1="",0,IF(YEAR(B376)=$P$1,MONTH(B376)-$O$1+1,(YEAR(B376)-$P$1)*12-$O$1+1+MONTH(B376))))</f>
        <v>0</v>
      </c>
      <c r="P376" s="254">
        <f t="shared" si="373"/>
        <v>0</v>
      </c>
      <c r="Q376" s="255" t="str">
        <f t="shared" si="257"/>
        <v/>
      </c>
      <c r="R376" s="238"/>
      <c r="S376" s="238"/>
      <c r="T376" s="238"/>
      <c r="U376" s="238"/>
    </row>
    <row r="377" spans="1:21" hidden="1" x14ac:dyDescent="0.2">
      <c r="A377" s="247">
        <v>373</v>
      </c>
      <c r="B377" s="248"/>
      <c r="C377" s="257"/>
      <c r="D377" s="258"/>
      <c r="E377" s="258"/>
      <c r="F377" s="259"/>
      <c r="G377" s="258"/>
      <c r="H377" s="258"/>
      <c r="I377" s="260"/>
      <c r="J377" s="258"/>
      <c r="K377" s="258"/>
      <c r="L377" s="260"/>
      <c r="M377" s="258"/>
      <c r="N377" s="248"/>
      <c r="O377" s="254">
        <f t="shared" ref="O377:P377" si="374">IF(B377=0,0,IF($O$1="",0,IF(YEAR(B377)=$P$1,MONTH(B377)-$O$1+1,(YEAR(B377)-$P$1)*12-$O$1+1+MONTH(B377))))</f>
        <v>0</v>
      </c>
      <c r="P377" s="254">
        <f t="shared" si="374"/>
        <v>0</v>
      </c>
      <c r="Q377" s="255" t="str">
        <f t="shared" si="257"/>
        <v/>
      </c>
      <c r="R377" s="238"/>
      <c r="S377" s="238"/>
      <c r="T377" s="238"/>
      <c r="U377" s="238"/>
    </row>
    <row r="378" spans="1:21" hidden="1" x14ac:dyDescent="0.2">
      <c r="A378" s="256">
        <v>374</v>
      </c>
      <c r="B378" s="248"/>
      <c r="C378" s="257"/>
      <c r="D378" s="258"/>
      <c r="E378" s="258"/>
      <c r="F378" s="259"/>
      <c r="G378" s="258"/>
      <c r="H378" s="258"/>
      <c r="I378" s="260"/>
      <c r="J378" s="258"/>
      <c r="K378" s="258"/>
      <c r="L378" s="260"/>
      <c r="M378" s="258"/>
      <c r="N378" s="248"/>
      <c r="O378" s="254">
        <f t="shared" ref="O378:P378" si="375">IF(B378=0,0,IF($O$1="",0,IF(YEAR(B378)=$P$1,MONTH(B378)-$O$1+1,(YEAR(B378)-$P$1)*12-$O$1+1+MONTH(B378))))</f>
        <v>0</v>
      </c>
      <c r="P378" s="254">
        <f t="shared" si="375"/>
        <v>0</v>
      </c>
      <c r="Q378" s="255" t="str">
        <f t="shared" si="257"/>
        <v/>
      </c>
      <c r="R378" s="238"/>
      <c r="S378" s="238"/>
      <c r="T378" s="238"/>
      <c r="U378" s="238"/>
    </row>
    <row r="379" spans="1:21" hidden="1" x14ac:dyDescent="0.2">
      <c r="A379" s="256">
        <v>375</v>
      </c>
      <c r="B379" s="248"/>
      <c r="C379" s="257"/>
      <c r="D379" s="258"/>
      <c r="E379" s="258"/>
      <c r="F379" s="259"/>
      <c r="G379" s="258"/>
      <c r="H379" s="258"/>
      <c r="I379" s="260"/>
      <c r="J379" s="258"/>
      <c r="K379" s="258"/>
      <c r="L379" s="260"/>
      <c r="M379" s="258"/>
      <c r="N379" s="248"/>
      <c r="O379" s="254">
        <f t="shared" ref="O379:P379" si="376">IF(B379=0,0,IF($O$1="",0,IF(YEAR(B379)=$P$1,MONTH(B379)-$O$1+1,(YEAR(B379)-$P$1)*12-$O$1+1+MONTH(B379))))</f>
        <v>0</v>
      </c>
      <c r="P379" s="254">
        <f t="shared" si="376"/>
        <v>0</v>
      </c>
      <c r="Q379" s="255" t="str">
        <f t="shared" si="257"/>
        <v/>
      </c>
      <c r="R379" s="238"/>
      <c r="S379" s="238"/>
      <c r="T379" s="238"/>
      <c r="U379" s="238"/>
    </row>
    <row r="380" spans="1:21" hidden="1" x14ac:dyDescent="0.2">
      <c r="A380" s="256">
        <v>376</v>
      </c>
      <c r="B380" s="248"/>
      <c r="C380" s="257"/>
      <c r="D380" s="258"/>
      <c r="E380" s="258"/>
      <c r="F380" s="259"/>
      <c r="G380" s="258"/>
      <c r="H380" s="258"/>
      <c r="I380" s="260"/>
      <c r="J380" s="258"/>
      <c r="K380" s="258"/>
      <c r="L380" s="260"/>
      <c r="M380" s="258"/>
      <c r="N380" s="248"/>
      <c r="O380" s="254">
        <f t="shared" ref="O380:P380" si="377">IF(B380=0,0,IF($O$1="",0,IF(YEAR(B380)=$P$1,MONTH(B380)-$O$1+1,(YEAR(B380)-$P$1)*12-$O$1+1+MONTH(B380))))</f>
        <v>0</v>
      </c>
      <c r="P380" s="254">
        <f t="shared" si="377"/>
        <v>0</v>
      </c>
      <c r="Q380" s="255" t="str">
        <f t="shared" si="257"/>
        <v/>
      </c>
      <c r="R380" s="238"/>
      <c r="S380" s="238"/>
      <c r="T380" s="238"/>
      <c r="U380" s="238"/>
    </row>
    <row r="381" spans="1:21" hidden="1" x14ac:dyDescent="0.2">
      <c r="A381" s="247">
        <v>377</v>
      </c>
      <c r="B381" s="248"/>
      <c r="C381" s="257"/>
      <c r="D381" s="258"/>
      <c r="E381" s="258"/>
      <c r="F381" s="259"/>
      <c r="G381" s="258"/>
      <c r="H381" s="258"/>
      <c r="I381" s="260"/>
      <c r="J381" s="258"/>
      <c r="K381" s="258"/>
      <c r="L381" s="260"/>
      <c r="M381" s="258"/>
      <c r="N381" s="248"/>
      <c r="O381" s="254">
        <f t="shared" ref="O381:P381" si="378">IF(B381=0,0,IF($O$1="",0,IF(YEAR(B381)=$P$1,MONTH(B381)-$O$1+1,(YEAR(B381)-$P$1)*12-$O$1+1+MONTH(B381))))</f>
        <v>0</v>
      </c>
      <c r="P381" s="254">
        <f t="shared" si="378"/>
        <v>0</v>
      </c>
      <c r="Q381" s="255" t="str">
        <f t="shared" si="257"/>
        <v/>
      </c>
      <c r="R381" s="238"/>
      <c r="S381" s="238"/>
      <c r="T381" s="238"/>
      <c r="U381" s="238"/>
    </row>
    <row r="382" spans="1:21" hidden="1" x14ac:dyDescent="0.2">
      <c r="A382" s="256">
        <v>378</v>
      </c>
      <c r="B382" s="248"/>
      <c r="C382" s="257"/>
      <c r="D382" s="258"/>
      <c r="E382" s="258"/>
      <c r="F382" s="259"/>
      <c r="G382" s="258"/>
      <c r="H382" s="258"/>
      <c r="I382" s="260"/>
      <c r="J382" s="258"/>
      <c r="K382" s="258"/>
      <c r="L382" s="260"/>
      <c r="M382" s="258"/>
      <c r="N382" s="248"/>
      <c r="O382" s="254">
        <f t="shared" ref="O382:P382" si="379">IF(B382=0,0,IF($O$1="",0,IF(YEAR(B382)=$P$1,MONTH(B382)-$O$1+1,(YEAR(B382)-$P$1)*12-$O$1+1+MONTH(B382))))</f>
        <v>0</v>
      </c>
      <c r="P382" s="254">
        <f t="shared" si="379"/>
        <v>0</v>
      </c>
      <c r="Q382" s="255" t="str">
        <f t="shared" si="257"/>
        <v/>
      </c>
      <c r="R382" s="238"/>
      <c r="S382" s="238"/>
      <c r="T382" s="238"/>
      <c r="U382" s="238"/>
    </row>
    <row r="383" spans="1:21" hidden="1" x14ac:dyDescent="0.2">
      <c r="A383" s="256">
        <v>379</v>
      </c>
      <c r="B383" s="248"/>
      <c r="C383" s="257"/>
      <c r="D383" s="258"/>
      <c r="E383" s="258"/>
      <c r="F383" s="259"/>
      <c r="G383" s="258"/>
      <c r="H383" s="258"/>
      <c r="I383" s="260"/>
      <c r="J383" s="258"/>
      <c r="K383" s="258"/>
      <c r="L383" s="260"/>
      <c r="M383" s="262"/>
      <c r="N383" s="248"/>
      <c r="O383" s="254">
        <f t="shared" ref="O383:P383" si="380">IF(B383=0,0,IF($O$1="",0,IF(YEAR(B383)=$P$1,MONTH(B383)-$O$1+1,(YEAR(B383)-$P$1)*12-$O$1+1+MONTH(B383))))</f>
        <v>0</v>
      </c>
      <c r="P383" s="254">
        <f t="shared" si="380"/>
        <v>0</v>
      </c>
      <c r="Q383" s="255" t="str">
        <f t="shared" si="257"/>
        <v/>
      </c>
      <c r="R383" s="238"/>
      <c r="S383" s="238"/>
      <c r="T383" s="238"/>
      <c r="U383" s="238"/>
    </row>
    <row r="384" spans="1:21" hidden="1" x14ac:dyDescent="0.2">
      <c r="A384" s="256">
        <v>380</v>
      </c>
      <c r="B384" s="248"/>
      <c r="C384" s="257"/>
      <c r="D384" s="258"/>
      <c r="E384" s="258"/>
      <c r="F384" s="259"/>
      <c r="G384" s="258"/>
      <c r="H384" s="258"/>
      <c r="I384" s="260"/>
      <c r="J384" s="258"/>
      <c r="K384" s="258"/>
      <c r="L384" s="260"/>
      <c r="M384" s="258"/>
      <c r="N384" s="248"/>
      <c r="O384" s="254">
        <f t="shared" ref="O384:P384" si="381">IF(B384=0,0,IF($O$1="",0,IF(YEAR(B384)=$P$1,MONTH(B384)-$O$1+1,(YEAR(B384)-$P$1)*12-$O$1+1+MONTH(B384))))</f>
        <v>0</v>
      </c>
      <c r="P384" s="254">
        <f t="shared" si="381"/>
        <v>0</v>
      </c>
      <c r="Q384" s="255" t="str">
        <f t="shared" si="257"/>
        <v/>
      </c>
      <c r="R384" s="238"/>
      <c r="S384" s="238"/>
      <c r="T384" s="238"/>
      <c r="U384" s="238"/>
    </row>
    <row r="385" spans="1:21" hidden="1" x14ac:dyDescent="0.2">
      <c r="A385" s="247">
        <v>381</v>
      </c>
      <c r="B385" s="248"/>
      <c r="C385" s="257"/>
      <c r="D385" s="258"/>
      <c r="E385" s="258"/>
      <c r="F385" s="259"/>
      <c r="G385" s="258"/>
      <c r="H385" s="258"/>
      <c r="I385" s="260"/>
      <c r="J385" s="258"/>
      <c r="K385" s="258"/>
      <c r="L385" s="260"/>
      <c r="M385" s="258"/>
      <c r="N385" s="248"/>
      <c r="O385" s="254">
        <f t="shared" ref="O385:P385" si="382">IF(B385=0,0,IF($O$1="",0,IF(YEAR(B385)=$P$1,MONTH(B385)-$O$1+1,(YEAR(B385)-$P$1)*12-$O$1+1+MONTH(B385))))</f>
        <v>0</v>
      </c>
      <c r="P385" s="254">
        <f t="shared" si="382"/>
        <v>0</v>
      </c>
      <c r="Q385" s="255" t="str">
        <f t="shared" si="257"/>
        <v/>
      </c>
      <c r="R385" s="238"/>
      <c r="S385" s="238"/>
      <c r="T385" s="238"/>
      <c r="U385" s="238"/>
    </row>
    <row r="386" spans="1:21" hidden="1" x14ac:dyDescent="0.2">
      <c r="A386" s="256">
        <v>382</v>
      </c>
      <c r="B386" s="248"/>
      <c r="C386" s="257"/>
      <c r="D386" s="258"/>
      <c r="E386" s="258"/>
      <c r="F386" s="259"/>
      <c r="G386" s="258"/>
      <c r="H386" s="258"/>
      <c r="I386" s="260"/>
      <c r="J386" s="258"/>
      <c r="K386" s="258"/>
      <c r="L386" s="260"/>
      <c r="M386" s="258"/>
      <c r="N386" s="248"/>
      <c r="O386" s="254">
        <f t="shared" ref="O386:P386" si="383">IF(B386=0,0,IF($O$1="",0,IF(YEAR(B386)=$P$1,MONTH(B386)-$O$1+1,(YEAR(B386)-$P$1)*12-$O$1+1+MONTH(B386))))</f>
        <v>0</v>
      </c>
      <c r="P386" s="254">
        <f t="shared" si="383"/>
        <v>0</v>
      </c>
      <c r="Q386" s="255" t="str">
        <f t="shared" si="257"/>
        <v/>
      </c>
      <c r="R386" s="238"/>
      <c r="S386" s="238"/>
      <c r="T386" s="238"/>
      <c r="U386" s="238"/>
    </row>
    <row r="387" spans="1:21" hidden="1" x14ac:dyDescent="0.2">
      <c r="A387" s="256">
        <v>383</v>
      </c>
      <c r="B387" s="248"/>
      <c r="C387" s="257"/>
      <c r="D387" s="258"/>
      <c r="E387" s="258"/>
      <c r="F387" s="259"/>
      <c r="G387" s="258"/>
      <c r="H387" s="258"/>
      <c r="I387" s="260"/>
      <c r="J387" s="258"/>
      <c r="K387" s="258"/>
      <c r="L387" s="260"/>
      <c r="M387" s="258"/>
      <c r="N387" s="248"/>
      <c r="O387" s="254">
        <f t="shared" ref="O387:P387" si="384">IF(B387=0,0,IF($O$1="",0,IF(YEAR(B387)=$P$1,MONTH(B387)-$O$1+1,(YEAR(B387)-$P$1)*12-$O$1+1+MONTH(B387))))</f>
        <v>0</v>
      </c>
      <c r="P387" s="254">
        <f t="shared" si="384"/>
        <v>0</v>
      </c>
      <c r="Q387" s="255" t="str">
        <f t="shared" si="257"/>
        <v/>
      </c>
      <c r="R387" s="238"/>
      <c r="S387" s="238"/>
      <c r="T387" s="238"/>
      <c r="U387" s="238"/>
    </row>
    <row r="388" spans="1:21" hidden="1" x14ac:dyDescent="0.2">
      <c r="A388" s="256">
        <v>384</v>
      </c>
      <c r="B388" s="248"/>
      <c r="C388" s="257"/>
      <c r="D388" s="258"/>
      <c r="E388" s="258"/>
      <c r="F388" s="259"/>
      <c r="G388" s="258"/>
      <c r="H388" s="258"/>
      <c r="I388" s="260"/>
      <c r="J388" s="258"/>
      <c r="K388" s="258"/>
      <c r="L388" s="260"/>
      <c r="M388" s="258"/>
      <c r="N388" s="248"/>
      <c r="O388" s="254">
        <f t="shared" ref="O388:P388" si="385">IF(B388=0,0,IF($O$1="",0,IF(YEAR(B388)=$P$1,MONTH(B388)-$O$1+1,(YEAR(B388)-$P$1)*12-$O$1+1+MONTH(B388))))</f>
        <v>0</v>
      </c>
      <c r="P388" s="254">
        <f t="shared" si="385"/>
        <v>0</v>
      </c>
      <c r="Q388" s="255" t="str">
        <f t="shared" si="257"/>
        <v/>
      </c>
      <c r="R388" s="238"/>
      <c r="S388" s="238"/>
      <c r="T388" s="238"/>
      <c r="U388" s="238"/>
    </row>
    <row r="389" spans="1:21" hidden="1" x14ac:dyDescent="0.2">
      <c r="A389" s="247">
        <v>385</v>
      </c>
      <c r="B389" s="248"/>
      <c r="C389" s="257"/>
      <c r="D389" s="258"/>
      <c r="E389" s="258"/>
      <c r="F389" s="259"/>
      <c r="G389" s="258"/>
      <c r="H389" s="258"/>
      <c r="I389" s="260"/>
      <c r="J389" s="258"/>
      <c r="K389" s="258"/>
      <c r="L389" s="260"/>
      <c r="M389" s="258"/>
      <c r="N389" s="248"/>
      <c r="O389" s="254">
        <f t="shared" ref="O389:P389" si="386">IF(B389=0,0,IF($O$1="",0,IF(YEAR(B389)=$P$1,MONTH(B389)-$O$1+1,(YEAR(B389)-$P$1)*12-$O$1+1+MONTH(B389))))</f>
        <v>0</v>
      </c>
      <c r="P389" s="254">
        <f t="shared" si="386"/>
        <v>0</v>
      </c>
      <c r="Q389" s="255" t="str">
        <f t="shared" si="257"/>
        <v/>
      </c>
      <c r="R389" s="238"/>
      <c r="S389" s="238"/>
      <c r="T389" s="238"/>
      <c r="U389" s="238"/>
    </row>
    <row r="390" spans="1:21" hidden="1" x14ac:dyDescent="0.2">
      <c r="A390" s="256">
        <v>386</v>
      </c>
      <c r="B390" s="248"/>
      <c r="C390" s="257"/>
      <c r="D390" s="258"/>
      <c r="E390" s="258"/>
      <c r="F390" s="259"/>
      <c r="G390" s="258"/>
      <c r="H390" s="258"/>
      <c r="I390" s="260"/>
      <c r="J390" s="258"/>
      <c r="K390" s="258"/>
      <c r="L390" s="260"/>
      <c r="M390" s="258"/>
      <c r="N390" s="248"/>
      <c r="O390" s="254">
        <f t="shared" ref="O390:P390" si="387">IF(B390=0,0,IF($O$1="",0,IF(YEAR(B390)=$P$1,MONTH(B390)-$O$1+1,(YEAR(B390)-$P$1)*12-$O$1+1+MONTH(B390))))</f>
        <v>0</v>
      </c>
      <c r="P390" s="254">
        <f t="shared" si="387"/>
        <v>0</v>
      </c>
      <c r="Q390" s="255" t="str">
        <f t="shared" si="257"/>
        <v/>
      </c>
      <c r="R390" s="238"/>
      <c r="S390" s="238"/>
      <c r="T390" s="238"/>
      <c r="U390" s="238"/>
    </row>
    <row r="391" spans="1:21" hidden="1" x14ac:dyDescent="0.2">
      <c r="A391" s="256">
        <v>387</v>
      </c>
      <c r="B391" s="248"/>
      <c r="C391" s="257"/>
      <c r="D391" s="258"/>
      <c r="E391" s="258"/>
      <c r="F391" s="259"/>
      <c r="G391" s="258"/>
      <c r="H391" s="258"/>
      <c r="I391" s="260"/>
      <c r="J391" s="258"/>
      <c r="K391" s="258"/>
      <c r="L391" s="260"/>
      <c r="M391" s="258"/>
      <c r="N391" s="248"/>
      <c r="O391" s="254">
        <f t="shared" ref="O391:P391" si="388">IF(B391=0,0,IF($O$1="",0,IF(YEAR(B391)=$P$1,MONTH(B391)-$O$1+1,(YEAR(B391)-$P$1)*12-$O$1+1+MONTH(B391))))</f>
        <v>0</v>
      </c>
      <c r="P391" s="254">
        <f t="shared" si="388"/>
        <v>0</v>
      </c>
      <c r="Q391" s="255" t="str">
        <f t="shared" si="257"/>
        <v/>
      </c>
      <c r="R391" s="238"/>
      <c r="S391" s="238"/>
      <c r="T391" s="238"/>
      <c r="U391" s="238"/>
    </row>
    <row r="392" spans="1:21" hidden="1" x14ac:dyDescent="0.2">
      <c r="A392" s="256">
        <v>388</v>
      </c>
      <c r="B392" s="248"/>
      <c r="C392" s="257"/>
      <c r="D392" s="258"/>
      <c r="E392" s="258"/>
      <c r="F392" s="259"/>
      <c r="G392" s="258"/>
      <c r="H392" s="258"/>
      <c r="I392" s="260"/>
      <c r="J392" s="258"/>
      <c r="K392" s="258"/>
      <c r="L392" s="260"/>
      <c r="M392" s="258"/>
      <c r="N392" s="248"/>
      <c r="O392" s="254">
        <f t="shared" ref="O392:P392" si="389">IF(B392=0,0,IF($O$1="",0,IF(YEAR(B392)=$P$1,MONTH(B392)-$O$1+1,(YEAR(B392)-$P$1)*12-$O$1+1+MONTH(B392))))</f>
        <v>0</v>
      </c>
      <c r="P392" s="254">
        <f t="shared" si="389"/>
        <v>0</v>
      </c>
      <c r="Q392" s="255" t="str">
        <f t="shared" si="257"/>
        <v/>
      </c>
      <c r="R392" s="238"/>
      <c r="S392" s="238"/>
      <c r="T392" s="238"/>
      <c r="U392" s="238"/>
    </row>
    <row r="393" spans="1:21" hidden="1" x14ac:dyDescent="0.2">
      <c r="A393" s="247">
        <v>389</v>
      </c>
      <c r="B393" s="248"/>
      <c r="C393" s="257"/>
      <c r="D393" s="258"/>
      <c r="E393" s="258"/>
      <c r="F393" s="259"/>
      <c r="G393" s="258"/>
      <c r="H393" s="258"/>
      <c r="I393" s="260"/>
      <c r="J393" s="258"/>
      <c r="K393" s="258"/>
      <c r="L393" s="260"/>
      <c r="M393" s="258"/>
      <c r="N393" s="248"/>
      <c r="O393" s="254">
        <f t="shared" ref="O393:P393" si="390">IF(B393=0,0,IF($O$1="",0,IF(YEAR(B393)=$P$1,MONTH(B393)-$O$1+1,(YEAR(B393)-$P$1)*12-$O$1+1+MONTH(B393))))</f>
        <v>0</v>
      </c>
      <c r="P393" s="254">
        <f t="shared" si="390"/>
        <v>0</v>
      </c>
      <c r="Q393" s="255" t="str">
        <f t="shared" si="257"/>
        <v/>
      </c>
      <c r="R393" s="238"/>
      <c r="S393" s="238"/>
      <c r="T393" s="238"/>
      <c r="U393" s="238"/>
    </row>
    <row r="394" spans="1:21" hidden="1" x14ac:dyDescent="0.2">
      <c r="A394" s="256">
        <v>390</v>
      </c>
      <c r="B394" s="248"/>
      <c r="C394" s="257"/>
      <c r="D394" s="258"/>
      <c r="E394" s="258"/>
      <c r="F394" s="259"/>
      <c r="G394" s="258"/>
      <c r="H394" s="258"/>
      <c r="I394" s="260"/>
      <c r="J394" s="258"/>
      <c r="K394" s="258"/>
      <c r="L394" s="260"/>
      <c r="M394" s="258"/>
      <c r="N394" s="248"/>
      <c r="O394" s="254">
        <f t="shared" ref="O394:P394" si="391">IF(B394=0,0,IF($O$1="",0,IF(YEAR(B394)=$P$1,MONTH(B394)-$O$1+1,(YEAR(B394)-$P$1)*12-$O$1+1+MONTH(B394))))</f>
        <v>0</v>
      </c>
      <c r="P394" s="254">
        <f t="shared" si="391"/>
        <v>0</v>
      </c>
      <c r="Q394" s="255" t="str">
        <f t="shared" si="257"/>
        <v/>
      </c>
      <c r="R394" s="238"/>
      <c r="S394" s="238"/>
      <c r="T394" s="238"/>
      <c r="U394" s="238"/>
    </row>
    <row r="395" spans="1:21" hidden="1" x14ac:dyDescent="0.2">
      <c r="A395" s="256">
        <v>391</v>
      </c>
      <c r="B395" s="248"/>
      <c r="C395" s="257"/>
      <c r="D395" s="258"/>
      <c r="E395" s="258"/>
      <c r="F395" s="259"/>
      <c r="G395" s="258"/>
      <c r="H395" s="258"/>
      <c r="I395" s="260"/>
      <c r="J395" s="258"/>
      <c r="K395" s="258"/>
      <c r="L395" s="260"/>
      <c r="M395" s="258"/>
      <c r="N395" s="248"/>
      <c r="O395" s="254">
        <f t="shared" ref="O395:P395" si="392">IF(B395=0,0,IF($O$1="",0,IF(YEAR(B395)=$P$1,MONTH(B395)-$O$1+1,(YEAR(B395)-$P$1)*12-$O$1+1+MONTH(B395))))</f>
        <v>0</v>
      </c>
      <c r="P395" s="254">
        <f t="shared" si="392"/>
        <v>0</v>
      </c>
      <c r="Q395" s="255" t="str">
        <f t="shared" si="257"/>
        <v/>
      </c>
      <c r="R395" s="238"/>
      <c r="S395" s="238"/>
      <c r="T395" s="238"/>
      <c r="U395" s="238"/>
    </row>
    <row r="396" spans="1:21" hidden="1" x14ac:dyDescent="0.2">
      <c r="A396" s="256">
        <v>392</v>
      </c>
      <c r="B396" s="248"/>
      <c r="C396" s="257"/>
      <c r="D396" s="258"/>
      <c r="E396" s="258"/>
      <c r="F396" s="259"/>
      <c r="G396" s="258"/>
      <c r="H396" s="258"/>
      <c r="I396" s="260"/>
      <c r="J396" s="258"/>
      <c r="K396" s="258"/>
      <c r="L396" s="260"/>
      <c r="M396" s="258"/>
      <c r="N396" s="248"/>
      <c r="O396" s="254">
        <f t="shared" ref="O396:P396" si="393">IF(B396=0,0,IF($O$1="",0,IF(YEAR(B396)=$P$1,MONTH(B396)-$O$1+1,(YEAR(B396)-$P$1)*12-$O$1+1+MONTH(B396))))</f>
        <v>0</v>
      </c>
      <c r="P396" s="254">
        <f t="shared" si="393"/>
        <v>0</v>
      </c>
      <c r="Q396" s="255" t="str">
        <f t="shared" si="257"/>
        <v/>
      </c>
      <c r="R396" s="238"/>
      <c r="S396" s="238"/>
      <c r="T396" s="238"/>
      <c r="U396" s="238"/>
    </row>
    <row r="397" spans="1:21" hidden="1" x14ac:dyDescent="0.2">
      <c r="A397" s="247">
        <v>393</v>
      </c>
      <c r="B397" s="248"/>
      <c r="C397" s="257"/>
      <c r="D397" s="258"/>
      <c r="E397" s="258"/>
      <c r="F397" s="259"/>
      <c r="G397" s="258"/>
      <c r="H397" s="258"/>
      <c r="I397" s="260"/>
      <c r="J397" s="258"/>
      <c r="K397" s="258"/>
      <c r="L397" s="260"/>
      <c r="M397" s="258"/>
      <c r="N397" s="248"/>
      <c r="O397" s="254">
        <f t="shared" ref="O397:P397" si="394">IF(B397=0,0,IF($O$1="",0,IF(YEAR(B397)=$P$1,MONTH(B397)-$O$1+1,(YEAR(B397)-$P$1)*12-$O$1+1+MONTH(B397))))</f>
        <v>0</v>
      </c>
      <c r="P397" s="254">
        <f t="shared" si="394"/>
        <v>0</v>
      </c>
      <c r="Q397" s="255" t="str">
        <f t="shared" si="257"/>
        <v/>
      </c>
      <c r="R397" s="238"/>
      <c r="S397" s="238"/>
      <c r="T397" s="238"/>
      <c r="U397" s="238"/>
    </row>
    <row r="398" spans="1:21" hidden="1" x14ac:dyDescent="0.2">
      <c r="A398" s="256">
        <v>394</v>
      </c>
      <c r="B398" s="248"/>
      <c r="C398" s="257"/>
      <c r="D398" s="258"/>
      <c r="E398" s="258"/>
      <c r="F398" s="259"/>
      <c r="G398" s="258"/>
      <c r="H398" s="258"/>
      <c r="I398" s="260"/>
      <c r="J398" s="258"/>
      <c r="K398" s="258"/>
      <c r="L398" s="260"/>
      <c r="M398" s="258"/>
      <c r="N398" s="248"/>
      <c r="O398" s="254">
        <f t="shared" ref="O398:P398" si="395">IF(B398=0,0,IF($O$1="",0,IF(YEAR(B398)=$P$1,MONTH(B398)-$O$1+1,(YEAR(B398)-$P$1)*12-$O$1+1+MONTH(B398))))</f>
        <v>0</v>
      </c>
      <c r="P398" s="254">
        <f t="shared" si="395"/>
        <v>0</v>
      </c>
      <c r="Q398" s="255" t="str">
        <f t="shared" si="257"/>
        <v/>
      </c>
      <c r="R398" s="238"/>
      <c r="S398" s="238"/>
      <c r="T398" s="238"/>
      <c r="U398" s="238"/>
    </row>
    <row r="399" spans="1:21" hidden="1" x14ac:dyDescent="0.2">
      <c r="A399" s="256">
        <v>395</v>
      </c>
      <c r="B399" s="248"/>
      <c r="C399" s="257"/>
      <c r="D399" s="258"/>
      <c r="E399" s="258"/>
      <c r="F399" s="259"/>
      <c r="G399" s="258"/>
      <c r="H399" s="258"/>
      <c r="I399" s="260"/>
      <c r="J399" s="258"/>
      <c r="K399" s="258"/>
      <c r="L399" s="260"/>
      <c r="M399" s="258"/>
      <c r="N399" s="248"/>
      <c r="O399" s="254">
        <f t="shared" ref="O399:P399" si="396">IF(B399=0,0,IF($O$1="",0,IF(YEAR(B399)=$P$1,MONTH(B399)-$O$1+1,(YEAR(B399)-$P$1)*12-$O$1+1+MONTH(B399))))</f>
        <v>0</v>
      </c>
      <c r="P399" s="254">
        <f t="shared" si="396"/>
        <v>0</v>
      </c>
      <c r="Q399" s="255" t="str">
        <f t="shared" si="257"/>
        <v/>
      </c>
      <c r="R399" s="238"/>
      <c r="S399" s="238"/>
      <c r="T399" s="238"/>
      <c r="U399" s="238"/>
    </row>
    <row r="400" spans="1:21" hidden="1" x14ac:dyDescent="0.2">
      <c r="A400" s="256">
        <v>396</v>
      </c>
      <c r="B400" s="248"/>
      <c r="C400" s="257"/>
      <c r="D400" s="258"/>
      <c r="E400" s="258"/>
      <c r="F400" s="259"/>
      <c r="G400" s="258"/>
      <c r="H400" s="258"/>
      <c r="I400" s="260"/>
      <c r="J400" s="258"/>
      <c r="K400" s="258"/>
      <c r="L400" s="260"/>
      <c r="M400" s="258"/>
      <c r="N400" s="248"/>
      <c r="O400" s="254">
        <f t="shared" ref="O400:P400" si="397">IF(B400=0,0,IF($O$1="",0,IF(YEAR(B400)=$P$1,MONTH(B400)-$O$1+1,(YEAR(B400)-$P$1)*12-$O$1+1+MONTH(B400))))</f>
        <v>0</v>
      </c>
      <c r="P400" s="254">
        <f t="shared" si="397"/>
        <v>0</v>
      </c>
      <c r="Q400" s="255" t="str">
        <f t="shared" si="257"/>
        <v/>
      </c>
      <c r="R400" s="238"/>
      <c r="S400" s="238"/>
      <c r="T400" s="238"/>
      <c r="U400" s="238"/>
    </row>
    <row r="401" spans="1:21" hidden="1" x14ac:dyDescent="0.2">
      <c r="A401" s="247">
        <v>397</v>
      </c>
      <c r="B401" s="248"/>
      <c r="C401" s="257"/>
      <c r="D401" s="258"/>
      <c r="E401" s="258"/>
      <c r="F401" s="259"/>
      <c r="G401" s="258"/>
      <c r="H401" s="258"/>
      <c r="I401" s="260"/>
      <c r="J401" s="258"/>
      <c r="K401" s="258"/>
      <c r="L401" s="260"/>
      <c r="M401" s="258"/>
      <c r="N401" s="248"/>
      <c r="O401" s="254">
        <f t="shared" ref="O401:P401" si="398">IF(B401=0,0,IF($O$1="",0,IF(YEAR(B401)=$P$1,MONTH(B401)-$O$1+1,(YEAR(B401)-$P$1)*12-$O$1+1+MONTH(B401))))</f>
        <v>0</v>
      </c>
      <c r="P401" s="254">
        <f t="shared" si="398"/>
        <v>0</v>
      </c>
      <c r="Q401" s="255" t="str">
        <f t="shared" si="257"/>
        <v/>
      </c>
      <c r="R401" s="238"/>
      <c r="S401" s="238"/>
      <c r="T401" s="238"/>
      <c r="U401" s="238"/>
    </row>
    <row r="402" spans="1:21" hidden="1" x14ac:dyDescent="0.2">
      <c r="A402" s="256">
        <v>398</v>
      </c>
      <c r="B402" s="248"/>
      <c r="C402" s="257"/>
      <c r="D402" s="258"/>
      <c r="E402" s="258"/>
      <c r="F402" s="259"/>
      <c r="G402" s="258"/>
      <c r="H402" s="258"/>
      <c r="I402" s="260"/>
      <c r="J402" s="258"/>
      <c r="K402" s="258"/>
      <c r="L402" s="260"/>
      <c r="M402" s="258"/>
      <c r="N402" s="248"/>
      <c r="O402" s="254">
        <f t="shared" ref="O402:P402" si="399">IF(B402=0,0,IF($O$1="",0,IF(YEAR(B402)=$P$1,MONTH(B402)-$O$1+1,(YEAR(B402)-$P$1)*12-$O$1+1+MONTH(B402))))</f>
        <v>0</v>
      </c>
      <c r="P402" s="254">
        <f t="shared" si="399"/>
        <v>0</v>
      </c>
      <c r="Q402" s="255" t="str">
        <f t="shared" si="257"/>
        <v/>
      </c>
      <c r="R402" s="238"/>
      <c r="S402" s="238"/>
      <c r="T402" s="238"/>
      <c r="U402" s="238"/>
    </row>
    <row r="403" spans="1:21" hidden="1" x14ac:dyDescent="0.2">
      <c r="A403" s="256">
        <v>399</v>
      </c>
      <c r="B403" s="248"/>
      <c r="C403" s="257"/>
      <c r="D403" s="258"/>
      <c r="E403" s="258"/>
      <c r="F403" s="259"/>
      <c r="G403" s="258"/>
      <c r="H403" s="258"/>
      <c r="I403" s="260"/>
      <c r="J403" s="258"/>
      <c r="K403" s="258"/>
      <c r="L403" s="260"/>
      <c r="M403" s="258"/>
      <c r="N403" s="248"/>
      <c r="O403" s="254">
        <f t="shared" ref="O403:P403" si="400">IF(B403=0,0,IF($O$1="",0,IF(YEAR(B403)=$P$1,MONTH(B403)-$O$1+1,(YEAR(B403)-$P$1)*12-$O$1+1+MONTH(B403))))</f>
        <v>0</v>
      </c>
      <c r="P403" s="254">
        <f t="shared" si="400"/>
        <v>0</v>
      </c>
      <c r="Q403" s="255" t="str">
        <f t="shared" si="257"/>
        <v/>
      </c>
      <c r="R403" s="238"/>
      <c r="S403" s="238"/>
      <c r="T403" s="238"/>
      <c r="U403" s="238"/>
    </row>
    <row r="404" spans="1:21" hidden="1" x14ac:dyDescent="0.2">
      <c r="A404" s="256">
        <v>400</v>
      </c>
      <c r="B404" s="248"/>
      <c r="C404" s="257"/>
      <c r="D404" s="258"/>
      <c r="E404" s="258"/>
      <c r="F404" s="259"/>
      <c r="G404" s="258"/>
      <c r="H404" s="258"/>
      <c r="I404" s="260"/>
      <c r="J404" s="258"/>
      <c r="K404" s="258"/>
      <c r="L404" s="260"/>
      <c r="M404" s="258"/>
      <c r="N404" s="248"/>
      <c r="O404" s="254">
        <f t="shared" ref="O404:P404" si="401">IF(B404=0,0,IF($O$1="",0,IF(YEAR(B404)=$P$1,MONTH(B404)-$O$1+1,(YEAR(B404)-$P$1)*12-$O$1+1+MONTH(B404))))</f>
        <v>0</v>
      </c>
      <c r="P404" s="254">
        <f t="shared" si="401"/>
        <v>0</v>
      </c>
      <c r="Q404" s="255" t="str">
        <f t="shared" si="257"/>
        <v/>
      </c>
      <c r="R404" s="238"/>
      <c r="S404" s="238"/>
      <c r="T404" s="238"/>
      <c r="U404" s="238"/>
    </row>
    <row r="405" spans="1:21" hidden="1" x14ac:dyDescent="0.2">
      <c r="A405" s="247">
        <v>401</v>
      </c>
      <c r="B405" s="248"/>
      <c r="C405" s="257"/>
      <c r="D405" s="258"/>
      <c r="E405" s="258"/>
      <c r="F405" s="259"/>
      <c r="G405" s="258"/>
      <c r="H405" s="258"/>
      <c r="I405" s="260"/>
      <c r="J405" s="258"/>
      <c r="K405" s="258"/>
      <c r="L405" s="260"/>
      <c r="M405" s="258"/>
      <c r="N405" s="248"/>
      <c r="O405" s="254">
        <f t="shared" ref="O405:P405" si="402">IF(B405=0,0,IF($O$1="",0,IF(YEAR(B405)=$P$1,MONTH(B405)-$O$1+1,(YEAR(B405)-$P$1)*12-$O$1+1+MONTH(B405))))</f>
        <v>0</v>
      </c>
      <c r="P405" s="254">
        <f t="shared" si="402"/>
        <v>0</v>
      </c>
      <c r="Q405" s="255" t="str">
        <f t="shared" si="257"/>
        <v/>
      </c>
      <c r="R405" s="238"/>
      <c r="S405" s="238"/>
      <c r="T405" s="238"/>
      <c r="U405" s="238"/>
    </row>
    <row r="406" spans="1:21" hidden="1" x14ac:dyDescent="0.2">
      <c r="A406" s="256">
        <v>402</v>
      </c>
      <c r="B406" s="248"/>
      <c r="C406" s="257"/>
      <c r="D406" s="258"/>
      <c r="E406" s="258"/>
      <c r="F406" s="259"/>
      <c r="G406" s="258"/>
      <c r="H406" s="258"/>
      <c r="I406" s="260"/>
      <c r="J406" s="258"/>
      <c r="K406" s="258"/>
      <c r="L406" s="260"/>
      <c r="M406" s="258"/>
      <c r="N406" s="248"/>
      <c r="O406" s="254">
        <f t="shared" ref="O406:P406" si="403">IF(B406=0,0,IF($O$1="",0,IF(YEAR(B406)=$P$1,MONTH(B406)-$O$1+1,(YEAR(B406)-$P$1)*12-$O$1+1+MONTH(B406))))</f>
        <v>0</v>
      </c>
      <c r="P406" s="254">
        <f t="shared" si="403"/>
        <v>0</v>
      </c>
      <c r="Q406" s="255" t="str">
        <f t="shared" si="257"/>
        <v/>
      </c>
      <c r="R406" s="238"/>
      <c r="S406" s="238"/>
      <c r="T406" s="238"/>
      <c r="U406" s="238"/>
    </row>
    <row r="407" spans="1:21" hidden="1" x14ac:dyDescent="0.2">
      <c r="A407" s="256">
        <v>403</v>
      </c>
      <c r="B407" s="248"/>
      <c r="C407" s="257"/>
      <c r="D407" s="258"/>
      <c r="E407" s="258"/>
      <c r="F407" s="259"/>
      <c r="G407" s="258"/>
      <c r="H407" s="258"/>
      <c r="I407" s="260"/>
      <c r="J407" s="258"/>
      <c r="K407" s="258"/>
      <c r="L407" s="260"/>
      <c r="M407" s="258"/>
      <c r="N407" s="248"/>
      <c r="O407" s="254">
        <f t="shared" ref="O407:P407" si="404">IF(B407=0,0,IF($O$1="",0,IF(YEAR(B407)=$P$1,MONTH(B407)-$O$1+1,(YEAR(B407)-$P$1)*12-$O$1+1+MONTH(B407))))</f>
        <v>0</v>
      </c>
      <c r="P407" s="254">
        <f t="shared" si="404"/>
        <v>0</v>
      </c>
      <c r="Q407" s="255" t="str">
        <f t="shared" si="257"/>
        <v/>
      </c>
      <c r="R407" s="238"/>
      <c r="S407" s="238"/>
      <c r="T407" s="238"/>
      <c r="U407" s="238"/>
    </row>
    <row r="408" spans="1:21" hidden="1" x14ac:dyDescent="0.2">
      <c r="A408" s="256">
        <v>404</v>
      </c>
      <c r="B408" s="248"/>
      <c r="C408" s="257"/>
      <c r="D408" s="258"/>
      <c r="E408" s="258"/>
      <c r="F408" s="259"/>
      <c r="G408" s="258"/>
      <c r="H408" s="258"/>
      <c r="I408" s="260"/>
      <c r="J408" s="258"/>
      <c r="K408" s="258"/>
      <c r="L408" s="260"/>
      <c r="M408" s="258"/>
      <c r="N408" s="248"/>
      <c r="O408" s="254">
        <f t="shared" ref="O408:P408" si="405">IF(B408=0,0,IF($O$1="",0,IF(YEAR(B408)=$P$1,MONTH(B408)-$O$1+1,(YEAR(B408)-$P$1)*12-$O$1+1+MONTH(B408))))</f>
        <v>0</v>
      </c>
      <c r="P408" s="254">
        <f t="shared" si="405"/>
        <v>0</v>
      </c>
      <c r="Q408" s="255" t="str">
        <f t="shared" si="257"/>
        <v/>
      </c>
      <c r="R408" s="238"/>
      <c r="S408" s="238"/>
      <c r="T408" s="238"/>
      <c r="U408" s="238"/>
    </row>
    <row r="409" spans="1:21" hidden="1" x14ac:dyDescent="0.2">
      <c r="A409" s="247">
        <v>405</v>
      </c>
      <c r="B409" s="248"/>
      <c r="C409" s="257"/>
      <c r="D409" s="258"/>
      <c r="E409" s="258"/>
      <c r="F409" s="259"/>
      <c r="G409" s="258"/>
      <c r="H409" s="258"/>
      <c r="I409" s="260"/>
      <c r="J409" s="258"/>
      <c r="K409" s="258"/>
      <c r="L409" s="260"/>
      <c r="M409" s="258"/>
      <c r="N409" s="248"/>
      <c r="O409" s="254">
        <f t="shared" ref="O409:P409" si="406">IF(B409=0,0,IF($O$1="",0,IF(YEAR(B409)=$P$1,MONTH(B409)-$O$1+1,(YEAR(B409)-$P$1)*12-$O$1+1+MONTH(B409))))</f>
        <v>0</v>
      </c>
      <c r="P409" s="254">
        <f t="shared" si="406"/>
        <v>0</v>
      </c>
      <c r="Q409" s="255" t="str">
        <f t="shared" si="257"/>
        <v/>
      </c>
      <c r="R409" s="238"/>
      <c r="S409" s="238"/>
      <c r="T409" s="238"/>
      <c r="U409" s="238"/>
    </row>
    <row r="410" spans="1:21" hidden="1" x14ac:dyDescent="0.2">
      <c r="A410" s="256">
        <v>406</v>
      </c>
      <c r="B410" s="248"/>
      <c r="C410" s="257"/>
      <c r="D410" s="258"/>
      <c r="E410" s="258"/>
      <c r="F410" s="259"/>
      <c r="G410" s="258"/>
      <c r="H410" s="258"/>
      <c r="I410" s="260"/>
      <c r="J410" s="258"/>
      <c r="K410" s="258"/>
      <c r="L410" s="260"/>
      <c r="M410" s="258"/>
      <c r="N410" s="248"/>
      <c r="O410" s="254">
        <f t="shared" ref="O410:P410" si="407">IF(B410=0,0,IF($O$1="",0,IF(YEAR(B410)=$P$1,MONTH(B410)-$O$1+1,(YEAR(B410)-$P$1)*12-$O$1+1+MONTH(B410))))</f>
        <v>0</v>
      </c>
      <c r="P410" s="254">
        <f t="shared" si="407"/>
        <v>0</v>
      </c>
      <c r="Q410" s="255" t="str">
        <f t="shared" si="257"/>
        <v/>
      </c>
      <c r="R410" s="238"/>
      <c r="S410" s="238"/>
      <c r="T410" s="238"/>
      <c r="U410" s="238"/>
    </row>
    <row r="411" spans="1:21" hidden="1" x14ac:dyDescent="0.2">
      <c r="A411" s="256">
        <v>407</v>
      </c>
      <c r="B411" s="248"/>
      <c r="C411" s="257"/>
      <c r="D411" s="258"/>
      <c r="E411" s="258"/>
      <c r="F411" s="259"/>
      <c r="G411" s="258"/>
      <c r="H411" s="258"/>
      <c r="I411" s="260"/>
      <c r="J411" s="258"/>
      <c r="K411" s="258"/>
      <c r="L411" s="260"/>
      <c r="M411" s="258"/>
      <c r="N411" s="248"/>
      <c r="O411" s="254">
        <f t="shared" ref="O411:P411" si="408">IF(B411=0,0,IF($O$1="",0,IF(YEAR(B411)=$P$1,MONTH(B411)-$O$1+1,(YEAR(B411)-$P$1)*12-$O$1+1+MONTH(B411))))</f>
        <v>0</v>
      </c>
      <c r="P411" s="254">
        <f t="shared" si="408"/>
        <v>0</v>
      </c>
      <c r="Q411" s="255" t="str">
        <f t="shared" si="257"/>
        <v/>
      </c>
      <c r="R411" s="238"/>
      <c r="S411" s="238"/>
      <c r="T411" s="238"/>
      <c r="U411" s="238"/>
    </row>
    <row r="412" spans="1:21" hidden="1" x14ac:dyDescent="0.2">
      <c r="A412" s="256">
        <v>408</v>
      </c>
      <c r="B412" s="248"/>
      <c r="C412" s="257"/>
      <c r="D412" s="258"/>
      <c r="E412" s="258"/>
      <c r="F412" s="259"/>
      <c r="G412" s="258"/>
      <c r="H412" s="258"/>
      <c r="I412" s="260"/>
      <c r="J412" s="258"/>
      <c r="K412" s="258"/>
      <c r="L412" s="260"/>
      <c r="M412" s="258"/>
      <c r="N412" s="248"/>
      <c r="O412" s="254">
        <f t="shared" ref="O412:P412" si="409">IF(B412=0,0,IF($O$1="",0,IF(YEAR(B412)=$P$1,MONTH(B412)-$O$1+1,(YEAR(B412)-$P$1)*12-$O$1+1+MONTH(B412))))</f>
        <v>0</v>
      </c>
      <c r="P412" s="254">
        <f t="shared" si="409"/>
        <v>0</v>
      </c>
      <c r="Q412" s="255" t="str">
        <f t="shared" si="257"/>
        <v/>
      </c>
      <c r="R412" s="238"/>
      <c r="S412" s="238"/>
      <c r="T412" s="238"/>
      <c r="U412" s="238"/>
    </row>
    <row r="413" spans="1:21" hidden="1" x14ac:dyDescent="0.2">
      <c r="A413" s="247">
        <v>409</v>
      </c>
      <c r="B413" s="248"/>
      <c r="C413" s="257"/>
      <c r="D413" s="258"/>
      <c r="E413" s="258"/>
      <c r="F413" s="259"/>
      <c r="G413" s="258"/>
      <c r="H413" s="258"/>
      <c r="I413" s="260"/>
      <c r="J413" s="258"/>
      <c r="K413" s="258"/>
      <c r="L413" s="260"/>
      <c r="M413" s="258"/>
      <c r="N413" s="248"/>
      <c r="O413" s="254">
        <f t="shared" ref="O413:P413" si="410">IF(B413=0,0,IF($O$1="",0,IF(YEAR(B413)=$P$1,MONTH(B413)-$O$1+1,(YEAR(B413)-$P$1)*12-$O$1+1+MONTH(B413))))</f>
        <v>0</v>
      </c>
      <c r="P413" s="254">
        <f t="shared" si="410"/>
        <v>0</v>
      </c>
      <c r="Q413" s="255" t="str">
        <f t="shared" si="257"/>
        <v/>
      </c>
      <c r="R413" s="238"/>
      <c r="S413" s="238"/>
      <c r="T413" s="238"/>
      <c r="U413" s="238"/>
    </row>
    <row r="414" spans="1:21" hidden="1" x14ac:dyDescent="0.2">
      <c r="A414" s="256">
        <v>410</v>
      </c>
      <c r="B414" s="248"/>
      <c r="C414" s="257"/>
      <c r="D414" s="258"/>
      <c r="E414" s="258"/>
      <c r="F414" s="259"/>
      <c r="G414" s="258"/>
      <c r="H414" s="258"/>
      <c r="I414" s="260"/>
      <c r="J414" s="258"/>
      <c r="K414" s="258"/>
      <c r="L414" s="260"/>
      <c r="M414" s="258"/>
      <c r="N414" s="248"/>
      <c r="O414" s="254">
        <f t="shared" ref="O414:P414" si="411">IF(B414=0,0,IF($O$1="",0,IF(YEAR(B414)=$P$1,MONTH(B414)-$O$1+1,(YEAR(B414)-$P$1)*12-$O$1+1+MONTH(B414))))</f>
        <v>0</v>
      </c>
      <c r="P414" s="254">
        <f t="shared" si="411"/>
        <v>0</v>
      </c>
      <c r="Q414" s="255" t="str">
        <f t="shared" si="257"/>
        <v/>
      </c>
      <c r="R414" s="238"/>
      <c r="S414" s="238"/>
      <c r="T414" s="238"/>
      <c r="U414" s="238"/>
    </row>
    <row r="415" spans="1:21" hidden="1" x14ac:dyDescent="0.2">
      <c r="A415" s="256">
        <v>411</v>
      </c>
      <c r="B415" s="248"/>
      <c r="C415" s="257"/>
      <c r="D415" s="258"/>
      <c r="E415" s="258"/>
      <c r="F415" s="259"/>
      <c r="G415" s="258"/>
      <c r="H415" s="258"/>
      <c r="I415" s="260"/>
      <c r="J415" s="258"/>
      <c r="K415" s="258"/>
      <c r="L415" s="260"/>
      <c r="M415" s="258"/>
      <c r="N415" s="248"/>
      <c r="O415" s="254">
        <f t="shared" ref="O415:P415" si="412">IF(B415=0,0,IF($O$1="",0,IF(YEAR(B415)=$P$1,MONTH(B415)-$O$1+1,(YEAR(B415)-$P$1)*12-$O$1+1+MONTH(B415))))</f>
        <v>0</v>
      </c>
      <c r="P415" s="254">
        <f t="shared" si="412"/>
        <v>0</v>
      </c>
      <c r="Q415" s="255" t="str">
        <f t="shared" si="257"/>
        <v/>
      </c>
      <c r="R415" s="238"/>
      <c r="S415" s="238"/>
      <c r="T415" s="238"/>
      <c r="U415" s="238"/>
    </row>
    <row r="416" spans="1:21" hidden="1" x14ac:dyDescent="0.2">
      <c r="A416" s="256">
        <v>412</v>
      </c>
      <c r="B416" s="248"/>
      <c r="C416" s="257"/>
      <c r="D416" s="258"/>
      <c r="E416" s="258"/>
      <c r="F416" s="259"/>
      <c r="G416" s="258"/>
      <c r="H416" s="258"/>
      <c r="I416" s="260"/>
      <c r="J416" s="258"/>
      <c r="K416" s="258"/>
      <c r="L416" s="260"/>
      <c r="M416" s="258"/>
      <c r="N416" s="248"/>
      <c r="O416" s="254">
        <f t="shared" ref="O416:P416" si="413">IF(B416=0,0,IF($O$1="",0,IF(YEAR(B416)=$P$1,MONTH(B416)-$O$1+1,(YEAR(B416)-$P$1)*12-$O$1+1+MONTH(B416))))</f>
        <v>0</v>
      </c>
      <c r="P416" s="254">
        <f t="shared" si="413"/>
        <v>0</v>
      </c>
      <c r="Q416" s="255" t="str">
        <f t="shared" si="257"/>
        <v/>
      </c>
      <c r="R416" s="238"/>
      <c r="S416" s="238"/>
      <c r="T416" s="238"/>
      <c r="U416" s="238"/>
    </row>
    <row r="417" spans="1:21" hidden="1" x14ac:dyDescent="0.2">
      <c r="A417" s="247">
        <v>413</v>
      </c>
      <c r="B417" s="248"/>
      <c r="C417" s="257"/>
      <c r="D417" s="258"/>
      <c r="E417" s="258"/>
      <c r="F417" s="259"/>
      <c r="G417" s="258"/>
      <c r="H417" s="258"/>
      <c r="I417" s="260"/>
      <c r="J417" s="258"/>
      <c r="K417" s="258"/>
      <c r="L417" s="260"/>
      <c r="M417" s="258"/>
      <c r="N417" s="248"/>
      <c r="O417" s="254">
        <f t="shared" ref="O417:P417" si="414">IF(B417=0,0,IF($O$1="",0,IF(YEAR(B417)=$P$1,MONTH(B417)-$O$1+1,(YEAR(B417)-$P$1)*12-$O$1+1+MONTH(B417))))</f>
        <v>0</v>
      </c>
      <c r="P417" s="254">
        <f t="shared" si="414"/>
        <v>0</v>
      </c>
      <c r="Q417" s="255" t="str">
        <f t="shared" si="257"/>
        <v/>
      </c>
      <c r="R417" s="238"/>
      <c r="S417" s="238"/>
      <c r="T417" s="238"/>
      <c r="U417" s="238"/>
    </row>
    <row r="418" spans="1:21" hidden="1" x14ac:dyDescent="0.2">
      <c r="A418" s="256">
        <v>414</v>
      </c>
      <c r="B418" s="248"/>
      <c r="C418" s="257"/>
      <c r="D418" s="258"/>
      <c r="E418" s="258"/>
      <c r="F418" s="259"/>
      <c r="G418" s="258"/>
      <c r="H418" s="258"/>
      <c r="I418" s="260"/>
      <c r="J418" s="258"/>
      <c r="K418" s="258"/>
      <c r="L418" s="260"/>
      <c r="M418" s="258"/>
      <c r="N418" s="248"/>
      <c r="O418" s="254">
        <f t="shared" ref="O418:P418" si="415">IF(B418=0,0,IF($O$1="",0,IF(YEAR(B418)=$P$1,MONTH(B418)-$O$1+1,(YEAR(B418)-$P$1)*12-$O$1+1+MONTH(B418))))</f>
        <v>0</v>
      </c>
      <c r="P418" s="254">
        <f t="shared" si="415"/>
        <v>0</v>
      </c>
      <c r="Q418" s="255" t="str">
        <f t="shared" si="257"/>
        <v/>
      </c>
      <c r="R418" s="238"/>
      <c r="S418" s="238"/>
      <c r="T418" s="238"/>
      <c r="U418" s="238"/>
    </row>
    <row r="419" spans="1:21" hidden="1" x14ac:dyDescent="0.2">
      <c r="A419" s="256">
        <v>415</v>
      </c>
      <c r="B419" s="248"/>
      <c r="C419" s="257"/>
      <c r="D419" s="258"/>
      <c r="E419" s="258"/>
      <c r="F419" s="259"/>
      <c r="G419" s="258"/>
      <c r="H419" s="258"/>
      <c r="I419" s="260"/>
      <c r="J419" s="258"/>
      <c r="K419" s="258"/>
      <c r="L419" s="260"/>
      <c r="M419" s="258"/>
      <c r="N419" s="248"/>
      <c r="O419" s="254">
        <f t="shared" ref="O419:P419" si="416">IF(B419=0,0,IF($O$1="",0,IF(YEAR(B419)=$P$1,MONTH(B419)-$O$1+1,(YEAR(B419)-$P$1)*12-$O$1+1+MONTH(B419))))</f>
        <v>0</v>
      </c>
      <c r="P419" s="254">
        <f t="shared" si="416"/>
        <v>0</v>
      </c>
      <c r="Q419" s="255" t="str">
        <f t="shared" si="257"/>
        <v/>
      </c>
      <c r="R419" s="238"/>
      <c r="S419" s="238"/>
      <c r="T419" s="238"/>
      <c r="U419" s="238"/>
    </row>
    <row r="420" spans="1:21" hidden="1" x14ac:dyDescent="0.2">
      <c r="A420" s="256">
        <v>416</v>
      </c>
      <c r="B420" s="248"/>
      <c r="C420" s="257"/>
      <c r="D420" s="258"/>
      <c r="E420" s="258"/>
      <c r="F420" s="259"/>
      <c r="G420" s="258"/>
      <c r="H420" s="258"/>
      <c r="I420" s="260"/>
      <c r="J420" s="258"/>
      <c r="K420" s="258"/>
      <c r="L420" s="260"/>
      <c r="M420" s="258"/>
      <c r="N420" s="248"/>
      <c r="O420" s="254">
        <f t="shared" ref="O420:P420" si="417">IF(B420=0,0,IF($O$1="",0,IF(YEAR(B420)=$P$1,MONTH(B420)-$O$1+1,(YEAR(B420)-$P$1)*12-$O$1+1+MONTH(B420))))</f>
        <v>0</v>
      </c>
      <c r="P420" s="254">
        <f t="shared" si="417"/>
        <v>0</v>
      </c>
      <c r="Q420" s="255" t="str">
        <f t="shared" si="257"/>
        <v/>
      </c>
      <c r="R420" s="238"/>
      <c r="S420" s="238"/>
      <c r="T420" s="238"/>
      <c r="U420" s="238"/>
    </row>
    <row r="421" spans="1:21" hidden="1" x14ac:dyDescent="0.2">
      <c r="A421" s="247">
        <v>417</v>
      </c>
      <c r="B421" s="248"/>
      <c r="C421" s="257"/>
      <c r="D421" s="258"/>
      <c r="E421" s="258"/>
      <c r="F421" s="259"/>
      <c r="G421" s="258"/>
      <c r="H421" s="258"/>
      <c r="I421" s="260"/>
      <c r="J421" s="258"/>
      <c r="K421" s="258"/>
      <c r="L421" s="260"/>
      <c r="M421" s="258"/>
      <c r="N421" s="248"/>
      <c r="O421" s="254">
        <f t="shared" ref="O421:P421" si="418">IF(B421=0,0,IF($O$1="",0,IF(YEAR(B421)=$P$1,MONTH(B421)-$O$1+1,(YEAR(B421)-$P$1)*12-$O$1+1+MONTH(B421))))</f>
        <v>0</v>
      </c>
      <c r="P421" s="254">
        <f t="shared" si="418"/>
        <v>0</v>
      </c>
      <c r="Q421" s="255" t="str">
        <f t="shared" si="257"/>
        <v/>
      </c>
      <c r="R421" s="238"/>
      <c r="S421" s="238"/>
      <c r="T421" s="238"/>
      <c r="U421" s="238"/>
    </row>
    <row r="422" spans="1:21" hidden="1" x14ac:dyDescent="0.2">
      <c r="A422" s="256">
        <v>418</v>
      </c>
      <c r="B422" s="248"/>
      <c r="C422" s="257"/>
      <c r="D422" s="258"/>
      <c r="E422" s="258"/>
      <c r="F422" s="259"/>
      <c r="G422" s="258"/>
      <c r="H422" s="258"/>
      <c r="I422" s="260"/>
      <c r="J422" s="258"/>
      <c r="K422" s="258"/>
      <c r="L422" s="260"/>
      <c r="M422" s="258"/>
      <c r="N422" s="248"/>
      <c r="O422" s="254">
        <f t="shared" ref="O422:P422" si="419">IF(B422=0,0,IF($O$1="",0,IF(YEAR(B422)=$P$1,MONTH(B422)-$O$1+1,(YEAR(B422)-$P$1)*12-$O$1+1+MONTH(B422))))</f>
        <v>0</v>
      </c>
      <c r="P422" s="254">
        <f t="shared" si="419"/>
        <v>0</v>
      </c>
      <c r="Q422" s="255" t="str">
        <f t="shared" si="257"/>
        <v/>
      </c>
      <c r="R422" s="238"/>
      <c r="S422" s="238"/>
      <c r="T422" s="238"/>
      <c r="U422" s="238"/>
    </row>
    <row r="423" spans="1:21" hidden="1" x14ac:dyDescent="0.2">
      <c r="A423" s="256">
        <v>419</v>
      </c>
      <c r="B423" s="248"/>
      <c r="C423" s="257"/>
      <c r="D423" s="258"/>
      <c r="E423" s="258"/>
      <c r="F423" s="259"/>
      <c r="G423" s="258"/>
      <c r="H423" s="258"/>
      <c r="I423" s="260"/>
      <c r="J423" s="258"/>
      <c r="K423" s="258"/>
      <c r="L423" s="260"/>
      <c r="M423" s="258"/>
      <c r="N423" s="248"/>
      <c r="O423" s="254">
        <f t="shared" ref="O423:P423" si="420">IF(B423=0,0,IF($O$1="",0,IF(YEAR(B423)=$P$1,MONTH(B423)-$O$1+1,(YEAR(B423)-$P$1)*12-$O$1+1+MONTH(B423))))</f>
        <v>0</v>
      </c>
      <c r="P423" s="254">
        <f t="shared" si="420"/>
        <v>0</v>
      </c>
      <c r="Q423" s="255" t="str">
        <f t="shared" si="257"/>
        <v/>
      </c>
      <c r="R423" s="238"/>
      <c r="S423" s="238"/>
      <c r="T423" s="238"/>
      <c r="U423" s="238"/>
    </row>
    <row r="424" spans="1:21" hidden="1" x14ac:dyDescent="0.2">
      <c r="A424" s="256">
        <v>420</v>
      </c>
      <c r="B424" s="248"/>
      <c r="C424" s="257"/>
      <c r="D424" s="258"/>
      <c r="E424" s="258"/>
      <c r="F424" s="259"/>
      <c r="G424" s="258"/>
      <c r="H424" s="258"/>
      <c r="I424" s="260"/>
      <c r="J424" s="258"/>
      <c r="K424" s="258"/>
      <c r="L424" s="260"/>
      <c r="M424" s="258"/>
      <c r="N424" s="248"/>
      <c r="O424" s="254">
        <f t="shared" ref="O424:P424" si="421">IF(B424=0,0,IF($O$1="",0,IF(YEAR(B424)=$P$1,MONTH(B424)-$O$1+1,(YEAR(B424)-$P$1)*12-$O$1+1+MONTH(B424))))</f>
        <v>0</v>
      </c>
      <c r="P424" s="254">
        <f t="shared" si="421"/>
        <v>0</v>
      </c>
      <c r="Q424" s="255" t="str">
        <f t="shared" si="257"/>
        <v/>
      </c>
      <c r="R424" s="238"/>
      <c r="S424" s="238"/>
      <c r="T424" s="238"/>
      <c r="U424" s="238"/>
    </row>
    <row r="425" spans="1:21" hidden="1" x14ac:dyDescent="0.2">
      <c r="A425" s="247">
        <v>421</v>
      </c>
      <c r="B425" s="248"/>
      <c r="C425" s="257"/>
      <c r="D425" s="258"/>
      <c r="E425" s="258"/>
      <c r="F425" s="259"/>
      <c r="G425" s="258"/>
      <c r="H425" s="258"/>
      <c r="I425" s="260"/>
      <c r="J425" s="258"/>
      <c r="K425" s="258"/>
      <c r="L425" s="260"/>
      <c r="M425" s="258"/>
      <c r="N425" s="248"/>
      <c r="O425" s="254">
        <f t="shared" ref="O425:P425" si="422">IF(B425=0,0,IF($O$1="",0,IF(YEAR(B425)=$P$1,MONTH(B425)-$O$1+1,(YEAR(B425)-$P$1)*12-$O$1+1+MONTH(B425))))</f>
        <v>0</v>
      </c>
      <c r="P425" s="254">
        <f t="shared" si="422"/>
        <v>0</v>
      </c>
      <c r="Q425" s="255" t="str">
        <f t="shared" si="257"/>
        <v/>
      </c>
      <c r="R425" s="238"/>
      <c r="S425" s="238"/>
      <c r="T425" s="238"/>
      <c r="U425" s="238"/>
    </row>
    <row r="426" spans="1:21" hidden="1" x14ac:dyDescent="0.2">
      <c r="A426" s="256">
        <v>422</v>
      </c>
      <c r="B426" s="248"/>
      <c r="C426" s="257"/>
      <c r="D426" s="258"/>
      <c r="E426" s="258"/>
      <c r="F426" s="259"/>
      <c r="G426" s="258"/>
      <c r="H426" s="258"/>
      <c r="I426" s="260"/>
      <c r="J426" s="258"/>
      <c r="K426" s="258"/>
      <c r="L426" s="260"/>
      <c r="M426" s="258"/>
      <c r="N426" s="248"/>
      <c r="O426" s="254">
        <f t="shared" ref="O426:P426" si="423">IF(B426=0,0,IF($O$1="",0,IF(YEAR(B426)=$P$1,MONTH(B426)-$O$1+1,(YEAR(B426)-$P$1)*12-$O$1+1+MONTH(B426))))</f>
        <v>0</v>
      </c>
      <c r="P426" s="254">
        <f t="shared" si="423"/>
        <v>0</v>
      </c>
      <c r="Q426" s="255" t="str">
        <f t="shared" si="257"/>
        <v/>
      </c>
      <c r="R426" s="238"/>
      <c r="S426" s="238"/>
      <c r="T426" s="238"/>
      <c r="U426" s="238"/>
    </row>
    <row r="427" spans="1:21" hidden="1" x14ac:dyDescent="0.2">
      <c r="A427" s="256">
        <v>423</v>
      </c>
      <c r="B427" s="248"/>
      <c r="C427" s="257"/>
      <c r="D427" s="258"/>
      <c r="E427" s="258"/>
      <c r="F427" s="259"/>
      <c r="G427" s="258"/>
      <c r="H427" s="258"/>
      <c r="I427" s="260"/>
      <c r="J427" s="258"/>
      <c r="K427" s="258"/>
      <c r="L427" s="260"/>
      <c r="M427" s="258"/>
      <c r="N427" s="248"/>
      <c r="O427" s="254">
        <f t="shared" ref="O427:P427" si="424">IF(B427=0,0,IF($O$1="",0,IF(YEAR(B427)=$P$1,MONTH(B427)-$O$1+1,(YEAR(B427)-$P$1)*12-$O$1+1+MONTH(B427))))</f>
        <v>0</v>
      </c>
      <c r="P427" s="254">
        <f t="shared" si="424"/>
        <v>0</v>
      </c>
      <c r="Q427" s="255" t="str">
        <f t="shared" si="257"/>
        <v/>
      </c>
      <c r="R427" s="238"/>
      <c r="S427" s="238"/>
      <c r="T427" s="238"/>
      <c r="U427" s="238"/>
    </row>
    <row r="428" spans="1:21" hidden="1" x14ac:dyDescent="0.2">
      <c r="A428" s="256">
        <v>424</v>
      </c>
      <c r="B428" s="248"/>
      <c r="C428" s="257"/>
      <c r="D428" s="258"/>
      <c r="E428" s="258"/>
      <c r="F428" s="259"/>
      <c r="G428" s="258"/>
      <c r="H428" s="258"/>
      <c r="I428" s="260"/>
      <c r="J428" s="258"/>
      <c r="K428" s="258"/>
      <c r="L428" s="260"/>
      <c r="M428" s="258"/>
      <c r="N428" s="248"/>
      <c r="O428" s="254">
        <f t="shared" ref="O428:P428" si="425">IF(B428=0,0,IF($O$1="",0,IF(YEAR(B428)=$P$1,MONTH(B428)-$O$1+1,(YEAR(B428)-$P$1)*12-$O$1+1+MONTH(B428))))</f>
        <v>0</v>
      </c>
      <c r="P428" s="254">
        <f t="shared" si="425"/>
        <v>0</v>
      </c>
      <c r="Q428" s="255" t="str">
        <f t="shared" si="257"/>
        <v/>
      </c>
      <c r="R428" s="238"/>
      <c r="S428" s="238"/>
      <c r="T428" s="238"/>
      <c r="U428" s="238"/>
    </row>
    <row r="429" spans="1:21" hidden="1" x14ac:dyDescent="0.2">
      <c r="A429" s="247">
        <v>425</v>
      </c>
      <c r="B429" s="248"/>
      <c r="C429" s="257"/>
      <c r="D429" s="258"/>
      <c r="E429" s="258"/>
      <c r="F429" s="259"/>
      <c r="G429" s="258"/>
      <c r="H429" s="258"/>
      <c r="I429" s="260"/>
      <c r="J429" s="258"/>
      <c r="K429" s="258"/>
      <c r="L429" s="260"/>
      <c r="M429" s="258"/>
      <c r="N429" s="248"/>
      <c r="O429" s="254">
        <f t="shared" ref="O429:P429" si="426">IF(B429=0,0,IF($O$1="",0,IF(YEAR(B429)=$P$1,MONTH(B429)-$O$1+1,(YEAR(B429)-$P$1)*12-$O$1+1+MONTH(B429))))</f>
        <v>0</v>
      </c>
      <c r="P429" s="254">
        <f t="shared" si="426"/>
        <v>0</v>
      </c>
      <c r="Q429" s="255" t="str">
        <f t="shared" si="257"/>
        <v/>
      </c>
      <c r="R429" s="238"/>
      <c r="S429" s="238"/>
      <c r="T429" s="238"/>
      <c r="U429" s="238"/>
    </row>
    <row r="430" spans="1:21" hidden="1" x14ac:dyDescent="0.2">
      <c r="A430" s="256">
        <v>426</v>
      </c>
      <c r="B430" s="248"/>
      <c r="C430" s="257"/>
      <c r="D430" s="258"/>
      <c r="E430" s="258"/>
      <c r="F430" s="259"/>
      <c r="G430" s="258"/>
      <c r="H430" s="258"/>
      <c r="I430" s="260"/>
      <c r="J430" s="258"/>
      <c r="K430" s="258"/>
      <c r="L430" s="260"/>
      <c r="M430" s="258"/>
      <c r="N430" s="248"/>
      <c r="O430" s="254">
        <f t="shared" ref="O430:P430" si="427">IF(B430=0,0,IF($O$1="",0,IF(YEAR(B430)=$P$1,MONTH(B430)-$O$1+1,(YEAR(B430)-$P$1)*12-$O$1+1+MONTH(B430))))</f>
        <v>0</v>
      </c>
      <c r="P430" s="254">
        <f t="shared" si="427"/>
        <v>0</v>
      </c>
      <c r="Q430" s="255" t="str">
        <f t="shared" si="257"/>
        <v/>
      </c>
      <c r="R430" s="238"/>
      <c r="S430" s="238"/>
      <c r="T430" s="238"/>
      <c r="U430" s="238"/>
    </row>
    <row r="431" spans="1:21" hidden="1" x14ac:dyDescent="0.2">
      <c r="A431" s="256">
        <v>427</v>
      </c>
      <c r="B431" s="248"/>
      <c r="C431" s="257"/>
      <c r="D431" s="258"/>
      <c r="E431" s="258"/>
      <c r="F431" s="259"/>
      <c r="G431" s="258"/>
      <c r="H431" s="258"/>
      <c r="I431" s="260"/>
      <c r="J431" s="258"/>
      <c r="K431" s="258"/>
      <c r="L431" s="260"/>
      <c r="M431" s="258"/>
      <c r="N431" s="248"/>
      <c r="O431" s="254">
        <f t="shared" ref="O431:P431" si="428">IF(B431=0,0,IF($O$1="",0,IF(YEAR(B431)=$P$1,MONTH(B431)-$O$1+1,(YEAR(B431)-$P$1)*12-$O$1+1+MONTH(B431))))</f>
        <v>0</v>
      </c>
      <c r="P431" s="254">
        <f t="shared" si="428"/>
        <v>0</v>
      </c>
      <c r="Q431" s="255" t="str">
        <f t="shared" si="257"/>
        <v/>
      </c>
      <c r="R431" s="238"/>
      <c r="S431" s="238"/>
      <c r="T431" s="238"/>
      <c r="U431" s="238"/>
    </row>
    <row r="432" spans="1:21" hidden="1" x14ac:dyDescent="0.2">
      <c r="A432" s="256">
        <v>428</v>
      </c>
      <c r="B432" s="248"/>
      <c r="C432" s="257"/>
      <c r="D432" s="258"/>
      <c r="E432" s="258"/>
      <c r="F432" s="259"/>
      <c r="G432" s="258"/>
      <c r="H432" s="258"/>
      <c r="I432" s="260"/>
      <c r="J432" s="258"/>
      <c r="K432" s="258"/>
      <c r="L432" s="260"/>
      <c r="M432" s="258"/>
      <c r="N432" s="248"/>
      <c r="O432" s="254">
        <f t="shared" ref="O432:P432" si="429">IF(B432=0,0,IF($O$1="",0,IF(YEAR(B432)=$P$1,MONTH(B432)-$O$1+1,(YEAR(B432)-$P$1)*12-$O$1+1+MONTH(B432))))</f>
        <v>0</v>
      </c>
      <c r="P432" s="254">
        <f t="shared" si="429"/>
        <v>0</v>
      </c>
      <c r="Q432" s="255" t="str">
        <f t="shared" si="257"/>
        <v/>
      </c>
      <c r="R432" s="238"/>
      <c r="S432" s="238"/>
      <c r="T432" s="238"/>
      <c r="U432" s="238"/>
    </row>
    <row r="433" spans="1:21" hidden="1" x14ac:dyDescent="0.2">
      <c r="A433" s="247">
        <v>429</v>
      </c>
      <c r="B433" s="248"/>
      <c r="C433" s="257"/>
      <c r="D433" s="258"/>
      <c r="E433" s="258"/>
      <c r="F433" s="259"/>
      <c r="G433" s="258"/>
      <c r="H433" s="258"/>
      <c r="I433" s="260"/>
      <c r="J433" s="258"/>
      <c r="K433" s="258"/>
      <c r="L433" s="260"/>
      <c r="M433" s="258"/>
      <c r="N433" s="248"/>
      <c r="O433" s="254">
        <f t="shared" ref="O433:P433" si="430">IF(B433=0,0,IF($O$1="",0,IF(YEAR(B433)=$P$1,MONTH(B433)-$O$1+1,(YEAR(B433)-$P$1)*12-$O$1+1+MONTH(B433))))</f>
        <v>0</v>
      </c>
      <c r="P433" s="254">
        <f t="shared" si="430"/>
        <v>0</v>
      </c>
      <c r="Q433" s="255" t="str">
        <f t="shared" si="257"/>
        <v/>
      </c>
      <c r="R433" s="238"/>
      <c r="S433" s="238"/>
      <c r="T433" s="238"/>
      <c r="U433" s="238"/>
    </row>
    <row r="434" spans="1:21" hidden="1" x14ac:dyDescent="0.2">
      <c r="A434" s="256">
        <v>430</v>
      </c>
      <c r="B434" s="248"/>
      <c r="C434" s="257"/>
      <c r="D434" s="258"/>
      <c r="E434" s="258"/>
      <c r="F434" s="259"/>
      <c r="G434" s="258"/>
      <c r="H434" s="258"/>
      <c r="I434" s="260"/>
      <c r="J434" s="258"/>
      <c r="K434" s="258"/>
      <c r="L434" s="260"/>
      <c r="M434" s="258"/>
      <c r="N434" s="248"/>
      <c r="O434" s="254">
        <f t="shared" ref="O434:P434" si="431">IF(B434=0,0,IF($O$1="",0,IF(YEAR(B434)=$P$1,MONTH(B434)-$O$1+1,(YEAR(B434)-$P$1)*12-$O$1+1+MONTH(B434))))</f>
        <v>0</v>
      </c>
      <c r="P434" s="254">
        <f t="shared" si="431"/>
        <v>0</v>
      </c>
      <c r="Q434" s="255" t="str">
        <f t="shared" si="257"/>
        <v/>
      </c>
      <c r="R434" s="238"/>
      <c r="S434" s="238"/>
      <c r="T434" s="238"/>
      <c r="U434" s="238"/>
    </row>
    <row r="435" spans="1:21" hidden="1" x14ac:dyDescent="0.2">
      <c r="A435" s="256">
        <v>431</v>
      </c>
      <c r="B435" s="248"/>
      <c r="C435" s="257"/>
      <c r="D435" s="258"/>
      <c r="E435" s="258"/>
      <c r="F435" s="259"/>
      <c r="G435" s="258"/>
      <c r="H435" s="258"/>
      <c r="I435" s="260"/>
      <c r="J435" s="258"/>
      <c r="K435" s="258"/>
      <c r="L435" s="260"/>
      <c r="M435" s="258"/>
      <c r="N435" s="248"/>
      <c r="O435" s="254">
        <f t="shared" ref="O435:P435" si="432">IF(B435=0,0,IF($O$1="",0,IF(YEAR(B435)=$P$1,MONTH(B435)-$O$1+1,(YEAR(B435)-$P$1)*12-$O$1+1+MONTH(B435))))</f>
        <v>0</v>
      </c>
      <c r="P435" s="254">
        <f t="shared" si="432"/>
        <v>0</v>
      </c>
      <c r="Q435" s="255" t="str">
        <f t="shared" si="257"/>
        <v/>
      </c>
      <c r="R435" s="238"/>
      <c r="S435" s="238"/>
      <c r="T435" s="238"/>
      <c r="U435" s="238"/>
    </row>
    <row r="436" spans="1:21" hidden="1" x14ac:dyDescent="0.2">
      <c r="A436" s="256">
        <v>432</v>
      </c>
      <c r="B436" s="248"/>
      <c r="C436" s="257"/>
      <c r="D436" s="258"/>
      <c r="E436" s="258"/>
      <c r="F436" s="259"/>
      <c r="G436" s="258"/>
      <c r="H436" s="258"/>
      <c r="I436" s="260"/>
      <c r="J436" s="258"/>
      <c r="K436" s="258"/>
      <c r="L436" s="260"/>
      <c r="M436" s="258"/>
      <c r="N436" s="248"/>
      <c r="O436" s="254">
        <f t="shared" ref="O436:P436" si="433">IF(B436=0,0,IF($O$1="",0,IF(YEAR(B436)=$P$1,MONTH(B436)-$O$1+1,(YEAR(B436)-$P$1)*12-$O$1+1+MONTH(B436))))</f>
        <v>0</v>
      </c>
      <c r="P436" s="254">
        <f t="shared" si="433"/>
        <v>0</v>
      </c>
      <c r="Q436" s="255" t="str">
        <f t="shared" si="257"/>
        <v/>
      </c>
      <c r="R436" s="238"/>
      <c r="S436" s="238"/>
      <c r="T436" s="238"/>
      <c r="U436" s="238"/>
    </row>
    <row r="437" spans="1:21" hidden="1" x14ac:dyDescent="0.2">
      <c r="A437" s="247">
        <v>433</v>
      </c>
      <c r="B437" s="248"/>
      <c r="C437" s="257"/>
      <c r="D437" s="258"/>
      <c r="E437" s="258"/>
      <c r="F437" s="259"/>
      <c r="G437" s="258"/>
      <c r="H437" s="258"/>
      <c r="I437" s="260"/>
      <c r="J437" s="258"/>
      <c r="K437" s="258"/>
      <c r="L437" s="260"/>
      <c r="M437" s="258"/>
      <c r="N437" s="248"/>
      <c r="O437" s="254">
        <f t="shared" ref="O437:P437" si="434">IF(B437=0,0,IF($O$1="",0,IF(YEAR(B437)=$P$1,MONTH(B437)-$O$1+1,(YEAR(B437)-$P$1)*12-$O$1+1+MONTH(B437))))</f>
        <v>0</v>
      </c>
      <c r="P437" s="254">
        <f t="shared" si="434"/>
        <v>0</v>
      </c>
      <c r="Q437" s="255" t="str">
        <f t="shared" si="257"/>
        <v/>
      </c>
      <c r="R437" s="238"/>
      <c r="S437" s="238"/>
      <c r="T437" s="238"/>
      <c r="U437" s="238"/>
    </row>
    <row r="438" spans="1:21" hidden="1" x14ac:dyDescent="0.2">
      <c r="A438" s="256">
        <v>434</v>
      </c>
      <c r="B438" s="248"/>
      <c r="C438" s="257"/>
      <c r="D438" s="258"/>
      <c r="E438" s="258"/>
      <c r="F438" s="259"/>
      <c r="G438" s="258"/>
      <c r="H438" s="258"/>
      <c r="I438" s="260"/>
      <c r="J438" s="258"/>
      <c r="K438" s="258"/>
      <c r="L438" s="260"/>
      <c r="M438" s="258"/>
      <c r="N438" s="248"/>
      <c r="O438" s="254">
        <f t="shared" ref="O438:P438" si="435">IF(B438=0,0,IF($O$1="",0,IF(YEAR(B438)=$P$1,MONTH(B438)-$O$1+1,(YEAR(B438)-$P$1)*12-$O$1+1+MONTH(B438))))</f>
        <v>0</v>
      </c>
      <c r="P438" s="254">
        <f t="shared" si="435"/>
        <v>0</v>
      </c>
      <c r="Q438" s="255" t="str">
        <f t="shared" si="257"/>
        <v/>
      </c>
      <c r="R438" s="238"/>
      <c r="S438" s="238"/>
      <c r="T438" s="238"/>
      <c r="U438" s="238"/>
    </row>
    <row r="439" spans="1:21" hidden="1" x14ac:dyDescent="0.2">
      <c r="A439" s="256">
        <v>435</v>
      </c>
      <c r="B439" s="248"/>
      <c r="C439" s="257"/>
      <c r="D439" s="258"/>
      <c r="E439" s="258"/>
      <c r="F439" s="259"/>
      <c r="G439" s="258"/>
      <c r="H439" s="258"/>
      <c r="I439" s="260"/>
      <c r="J439" s="258"/>
      <c r="K439" s="258"/>
      <c r="L439" s="260"/>
      <c r="M439" s="258"/>
      <c r="N439" s="248"/>
      <c r="O439" s="254">
        <f t="shared" ref="O439:P439" si="436">IF(B439=0,0,IF($O$1="",0,IF(YEAR(B439)=$P$1,MONTH(B439)-$O$1+1,(YEAR(B439)-$P$1)*12-$O$1+1+MONTH(B439))))</f>
        <v>0</v>
      </c>
      <c r="P439" s="254">
        <f t="shared" si="436"/>
        <v>0</v>
      </c>
      <c r="Q439" s="255" t="str">
        <f t="shared" si="257"/>
        <v/>
      </c>
      <c r="R439" s="238"/>
      <c r="S439" s="238"/>
      <c r="T439" s="238"/>
      <c r="U439" s="238"/>
    </row>
    <row r="440" spans="1:21" hidden="1" x14ac:dyDescent="0.2">
      <c r="A440" s="256">
        <v>436</v>
      </c>
      <c r="B440" s="248"/>
      <c r="C440" s="257"/>
      <c r="D440" s="258"/>
      <c r="E440" s="258"/>
      <c r="F440" s="259"/>
      <c r="G440" s="258"/>
      <c r="H440" s="258"/>
      <c r="I440" s="260"/>
      <c r="J440" s="258"/>
      <c r="K440" s="258"/>
      <c r="L440" s="260"/>
      <c r="M440" s="258"/>
      <c r="N440" s="248"/>
      <c r="O440" s="254">
        <f t="shared" ref="O440:P440" si="437">IF(B440=0,0,IF($O$1="",0,IF(YEAR(B440)=$P$1,MONTH(B440)-$O$1+1,(YEAR(B440)-$P$1)*12-$O$1+1+MONTH(B440))))</f>
        <v>0</v>
      </c>
      <c r="P440" s="254">
        <f t="shared" si="437"/>
        <v>0</v>
      </c>
      <c r="Q440" s="255" t="str">
        <f t="shared" si="257"/>
        <v/>
      </c>
      <c r="R440" s="238"/>
      <c r="S440" s="238"/>
      <c r="T440" s="238"/>
      <c r="U440" s="238"/>
    </row>
    <row r="441" spans="1:21" hidden="1" x14ac:dyDescent="0.2">
      <c r="A441" s="247">
        <v>437</v>
      </c>
      <c r="B441" s="248"/>
      <c r="C441" s="257"/>
      <c r="D441" s="258"/>
      <c r="E441" s="258"/>
      <c r="F441" s="259"/>
      <c r="G441" s="258"/>
      <c r="H441" s="258"/>
      <c r="I441" s="260"/>
      <c r="J441" s="258"/>
      <c r="K441" s="258"/>
      <c r="L441" s="260"/>
      <c r="M441" s="258"/>
      <c r="N441" s="248"/>
      <c r="O441" s="254">
        <f t="shared" ref="O441:P441" si="438">IF(B441=0,0,IF($O$1="",0,IF(YEAR(B441)=$P$1,MONTH(B441)-$O$1+1,(YEAR(B441)-$P$1)*12-$O$1+1+MONTH(B441))))</f>
        <v>0</v>
      </c>
      <c r="P441" s="254">
        <f t="shared" si="438"/>
        <v>0</v>
      </c>
      <c r="Q441" s="255" t="str">
        <f t="shared" si="257"/>
        <v/>
      </c>
      <c r="R441" s="238"/>
      <c r="S441" s="238"/>
      <c r="T441" s="238"/>
      <c r="U441" s="238"/>
    </row>
    <row r="442" spans="1:21" hidden="1" x14ac:dyDescent="0.2">
      <c r="A442" s="256">
        <v>438</v>
      </c>
      <c r="B442" s="248"/>
      <c r="C442" s="257"/>
      <c r="D442" s="258"/>
      <c r="E442" s="258"/>
      <c r="F442" s="259"/>
      <c r="G442" s="258"/>
      <c r="H442" s="258"/>
      <c r="I442" s="260"/>
      <c r="J442" s="258"/>
      <c r="K442" s="258"/>
      <c r="L442" s="260"/>
      <c r="M442" s="258"/>
      <c r="N442" s="248"/>
      <c r="O442" s="254">
        <f t="shared" ref="O442:P442" si="439">IF(B442=0,0,IF($O$1="",0,IF(YEAR(B442)=$P$1,MONTH(B442)-$O$1+1,(YEAR(B442)-$P$1)*12-$O$1+1+MONTH(B442))))</f>
        <v>0</v>
      </c>
      <c r="P442" s="254">
        <f t="shared" si="439"/>
        <v>0</v>
      </c>
      <c r="Q442" s="255" t="str">
        <f t="shared" si="257"/>
        <v/>
      </c>
      <c r="R442" s="238"/>
      <c r="S442" s="238"/>
      <c r="T442" s="238"/>
      <c r="U442" s="238"/>
    </row>
    <row r="443" spans="1:21" hidden="1" x14ac:dyDescent="0.2">
      <c r="A443" s="256">
        <v>439</v>
      </c>
      <c r="B443" s="248"/>
      <c r="C443" s="257"/>
      <c r="D443" s="258"/>
      <c r="E443" s="258"/>
      <c r="F443" s="259"/>
      <c r="G443" s="258"/>
      <c r="H443" s="258"/>
      <c r="I443" s="260"/>
      <c r="J443" s="258"/>
      <c r="K443" s="258"/>
      <c r="L443" s="260"/>
      <c r="M443" s="258"/>
      <c r="N443" s="248"/>
      <c r="O443" s="254">
        <f t="shared" ref="O443:P443" si="440">IF(B443=0,0,IF($O$1="",0,IF(YEAR(B443)=$P$1,MONTH(B443)-$O$1+1,(YEAR(B443)-$P$1)*12-$O$1+1+MONTH(B443))))</f>
        <v>0</v>
      </c>
      <c r="P443" s="254">
        <f t="shared" si="440"/>
        <v>0</v>
      </c>
      <c r="Q443" s="255" t="str">
        <f t="shared" si="257"/>
        <v/>
      </c>
      <c r="R443" s="238"/>
      <c r="S443" s="238"/>
      <c r="T443" s="238"/>
      <c r="U443" s="238"/>
    </row>
    <row r="444" spans="1:21" hidden="1" x14ac:dyDescent="0.2">
      <c r="A444" s="256">
        <v>440</v>
      </c>
      <c r="B444" s="248"/>
      <c r="C444" s="257"/>
      <c r="D444" s="258"/>
      <c r="E444" s="258"/>
      <c r="F444" s="259"/>
      <c r="G444" s="258"/>
      <c r="H444" s="258"/>
      <c r="I444" s="260"/>
      <c r="J444" s="258"/>
      <c r="K444" s="258"/>
      <c r="L444" s="260"/>
      <c r="M444" s="258"/>
      <c r="N444" s="248"/>
      <c r="O444" s="254">
        <f t="shared" ref="O444:P444" si="441">IF(B444=0,0,IF($O$1="",0,IF(YEAR(B444)=$P$1,MONTH(B444)-$O$1+1,(YEAR(B444)-$P$1)*12-$O$1+1+MONTH(B444))))</f>
        <v>0</v>
      </c>
      <c r="P444" s="254">
        <f t="shared" si="441"/>
        <v>0</v>
      </c>
      <c r="Q444" s="255" t="str">
        <f t="shared" si="257"/>
        <v/>
      </c>
      <c r="R444" s="238"/>
      <c r="S444" s="238"/>
      <c r="T444" s="238"/>
      <c r="U444" s="238"/>
    </row>
    <row r="445" spans="1:21" hidden="1" x14ac:dyDescent="0.2">
      <c r="A445" s="247">
        <v>441</v>
      </c>
      <c r="B445" s="248"/>
      <c r="C445" s="257"/>
      <c r="D445" s="258"/>
      <c r="E445" s="258"/>
      <c r="F445" s="259"/>
      <c r="G445" s="258"/>
      <c r="H445" s="258"/>
      <c r="I445" s="260"/>
      <c r="J445" s="258"/>
      <c r="K445" s="258"/>
      <c r="L445" s="260"/>
      <c r="M445" s="258"/>
      <c r="N445" s="248"/>
      <c r="O445" s="254">
        <f t="shared" ref="O445:P445" si="442">IF(B445=0,0,IF($O$1="",0,IF(YEAR(B445)=$P$1,MONTH(B445)-$O$1+1,(YEAR(B445)-$P$1)*12-$O$1+1+MONTH(B445))))</f>
        <v>0</v>
      </c>
      <c r="P445" s="254">
        <f t="shared" si="442"/>
        <v>0</v>
      </c>
      <c r="Q445" s="255" t="str">
        <f t="shared" si="257"/>
        <v/>
      </c>
      <c r="R445" s="238"/>
      <c r="S445" s="238"/>
      <c r="T445" s="238"/>
      <c r="U445" s="238"/>
    </row>
    <row r="446" spans="1:21" hidden="1" x14ac:dyDescent="0.2">
      <c r="A446" s="256">
        <v>442</v>
      </c>
      <c r="B446" s="248"/>
      <c r="C446" s="257"/>
      <c r="D446" s="258"/>
      <c r="E446" s="258"/>
      <c r="F446" s="259"/>
      <c r="G446" s="258"/>
      <c r="H446" s="258"/>
      <c r="I446" s="260"/>
      <c r="J446" s="258"/>
      <c r="K446" s="258"/>
      <c r="L446" s="260"/>
      <c r="M446" s="258"/>
      <c r="N446" s="248"/>
      <c r="O446" s="254">
        <f t="shared" ref="O446:P446" si="443">IF(B446=0,0,IF($O$1="",0,IF(YEAR(B446)=$P$1,MONTH(B446)-$O$1+1,(YEAR(B446)-$P$1)*12-$O$1+1+MONTH(B446))))</f>
        <v>0</v>
      </c>
      <c r="P446" s="254">
        <f t="shared" si="443"/>
        <v>0</v>
      </c>
      <c r="Q446" s="255" t="str">
        <f t="shared" si="257"/>
        <v/>
      </c>
      <c r="R446" s="238"/>
      <c r="S446" s="238"/>
      <c r="T446" s="238"/>
      <c r="U446" s="238"/>
    </row>
    <row r="447" spans="1:21" hidden="1" x14ac:dyDescent="0.2">
      <c r="A447" s="256">
        <v>443</v>
      </c>
      <c r="B447" s="248"/>
      <c r="C447" s="257"/>
      <c r="D447" s="258"/>
      <c r="E447" s="258"/>
      <c r="F447" s="259"/>
      <c r="G447" s="258"/>
      <c r="H447" s="258"/>
      <c r="I447" s="260"/>
      <c r="J447" s="258"/>
      <c r="K447" s="258"/>
      <c r="L447" s="260"/>
      <c r="M447" s="258"/>
      <c r="N447" s="248"/>
      <c r="O447" s="254">
        <f t="shared" ref="O447:P447" si="444">IF(B447=0,0,IF($O$1="",0,IF(YEAR(B447)=$P$1,MONTH(B447)-$O$1+1,(YEAR(B447)-$P$1)*12-$O$1+1+MONTH(B447))))</f>
        <v>0</v>
      </c>
      <c r="P447" s="254">
        <f t="shared" si="444"/>
        <v>0</v>
      </c>
      <c r="Q447" s="255" t="str">
        <f t="shared" si="257"/>
        <v/>
      </c>
      <c r="R447" s="238"/>
      <c r="S447" s="238"/>
      <c r="T447" s="238"/>
      <c r="U447" s="238"/>
    </row>
    <row r="448" spans="1:21" hidden="1" x14ac:dyDescent="0.2">
      <c r="A448" s="256">
        <v>444</v>
      </c>
      <c r="B448" s="248"/>
      <c r="C448" s="257"/>
      <c r="D448" s="258"/>
      <c r="E448" s="258"/>
      <c r="F448" s="259"/>
      <c r="G448" s="258"/>
      <c r="H448" s="258"/>
      <c r="I448" s="260"/>
      <c r="J448" s="258"/>
      <c r="K448" s="258"/>
      <c r="L448" s="260"/>
      <c r="M448" s="258"/>
      <c r="N448" s="248"/>
      <c r="O448" s="254">
        <f t="shared" ref="O448:P448" si="445">IF(B448=0,0,IF($O$1="",0,IF(YEAR(B448)=$P$1,MONTH(B448)-$O$1+1,(YEAR(B448)-$P$1)*12-$O$1+1+MONTH(B448))))</f>
        <v>0</v>
      </c>
      <c r="P448" s="254">
        <f t="shared" si="445"/>
        <v>0</v>
      </c>
      <c r="Q448" s="255" t="str">
        <f t="shared" si="257"/>
        <v/>
      </c>
      <c r="R448" s="238"/>
      <c r="S448" s="238"/>
      <c r="T448" s="238"/>
      <c r="U448" s="238"/>
    </row>
    <row r="449" spans="1:21" hidden="1" x14ac:dyDescent="0.2">
      <c r="A449" s="247">
        <v>445</v>
      </c>
      <c r="B449" s="248"/>
      <c r="C449" s="257"/>
      <c r="D449" s="258"/>
      <c r="E449" s="258"/>
      <c r="F449" s="259"/>
      <c r="G449" s="258"/>
      <c r="H449" s="258"/>
      <c r="I449" s="260"/>
      <c r="J449" s="258"/>
      <c r="K449" s="258"/>
      <c r="L449" s="260"/>
      <c r="M449" s="258"/>
      <c r="N449" s="248"/>
      <c r="O449" s="254">
        <f t="shared" ref="O449:P449" si="446">IF(B449=0,0,IF($O$1="",0,IF(YEAR(B449)=$P$1,MONTH(B449)-$O$1+1,(YEAR(B449)-$P$1)*12-$O$1+1+MONTH(B449))))</f>
        <v>0</v>
      </c>
      <c r="P449" s="254">
        <f t="shared" si="446"/>
        <v>0</v>
      </c>
      <c r="Q449" s="255" t="str">
        <f t="shared" si="257"/>
        <v/>
      </c>
      <c r="R449" s="238"/>
      <c r="S449" s="238"/>
      <c r="T449" s="238"/>
      <c r="U449" s="238"/>
    </row>
    <row r="450" spans="1:21" hidden="1" x14ac:dyDescent="0.2">
      <c r="A450" s="256">
        <v>446</v>
      </c>
      <c r="B450" s="248"/>
      <c r="C450" s="257"/>
      <c r="D450" s="258"/>
      <c r="E450" s="258"/>
      <c r="F450" s="259"/>
      <c r="G450" s="258"/>
      <c r="H450" s="258"/>
      <c r="I450" s="260"/>
      <c r="J450" s="258"/>
      <c r="K450" s="258"/>
      <c r="L450" s="260"/>
      <c r="M450" s="258"/>
      <c r="N450" s="248"/>
      <c r="O450" s="254">
        <f t="shared" ref="O450:P450" si="447">IF(B450=0,0,IF($O$1="",0,IF(YEAR(B450)=$P$1,MONTH(B450)-$O$1+1,(YEAR(B450)-$P$1)*12-$O$1+1+MONTH(B450))))</f>
        <v>0</v>
      </c>
      <c r="P450" s="254">
        <f t="shared" si="447"/>
        <v>0</v>
      </c>
      <c r="Q450" s="255" t="str">
        <f t="shared" si="257"/>
        <v/>
      </c>
      <c r="R450" s="238"/>
      <c r="S450" s="238"/>
      <c r="T450" s="238"/>
      <c r="U450" s="238"/>
    </row>
    <row r="451" spans="1:21" hidden="1" x14ac:dyDescent="0.2">
      <c r="A451" s="256">
        <v>447</v>
      </c>
      <c r="B451" s="248"/>
      <c r="C451" s="257"/>
      <c r="D451" s="258"/>
      <c r="E451" s="258"/>
      <c r="F451" s="259"/>
      <c r="G451" s="258"/>
      <c r="H451" s="258"/>
      <c r="I451" s="260"/>
      <c r="J451" s="258"/>
      <c r="K451" s="258"/>
      <c r="L451" s="260"/>
      <c r="M451" s="258"/>
      <c r="N451" s="248"/>
      <c r="O451" s="254">
        <f t="shared" ref="O451:P451" si="448">IF(B451=0,0,IF($O$1="",0,IF(YEAR(B451)=$P$1,MONTH(B451)-$O$1+1,(YEAR(B451)-$P$1)*12-$O$1+1+MONTH(B451))))</f>
        <v>0</v>
      </c>
      <c r="P451" s="254">
        <f t="shared" si="448"/>
        <v>0</v>
      </c>
      <c r="Q451" s="255" t="str">
        <f t="shared" si="257"/>
        <v/>
      </c>
      <c r="R451" s="238"/>
      <c r="S451" s="238"/>
      <c r="T451" s="238"/>
      <c r="U451" s="238"/>
    </row>
    <row r="452" spans="1:21" hidden="1" x14ac:dyDescent="0.2">
      <c r="A452" s="256">
        <v>448</v>
      </c>
      <c r="B452" s="248"/>
      <c r="C452" s="257"/>
      <c r="D452" s="258"/>
      <c r="E452" s="258"/>
      <c r="F452" s="259"/>
      <c r="G452" s="258"/>
      <c r="H452" s="258"/>
      <c r="I452" s="260"/>
      <c r="J452" s="258"/>
      <c r="K452" s="258"/>
      <c r="L452" s="260"/>
      <c r="M452" s="258"/>
      <c r="N452" s="248"/>
      <c r="O452" s="254">
        <f t="shared" ref="O452:P452" si="449">IF(B452=0,0,IF($O$1="",0,IF(YEAR(B452)=$P$1,MONTH(B452)-$O$1+1,(YEAR(B452)-$P$1)*12-$O$1+1+MONTH(B452))))</f>
        <v>0</v>
      </c>
      <c r="P452" s="254">
        <f t="shared" si="449"/>
        <v>0</v>
      </c>
      <c r="Q452" s="255" t="str">
        <f t="shared" si="257"/>
        <v/>
      </c>
      <c r="R452" s="238"/>
      <c r="S452" s="238"/>
      <c r="T452" s="238"/>
      <c r="U452" s="238"/>
    </row>
    <row r="453" spans="1:21" hidden="1" x14ac:dyDescent="0.2">
      <c r="A453" s="247">
        <v>449</v>
      </c>
      <c r="B453" s="248"/>
      <c r="C453" s="257"/>
      <c r="D453" s="258"/>
      <c r="E453" s="258"/>
      <c r="F453" s="259"/>
      <c r="G453" s="258"/>
      <c r="H453" s="258"/>
      <c r="I453" s="260"/>
      <c r="J453" s="258"/>
      <c r="K453" s="258"/>
      <c r="L453" s="260"/>
      <c r="M453" s="258"/>
      <c r="N453" s="248"/>
      <c r="O453" s="254">
        <f t="shared" ref="O453:P453" si="450">IF(B453=0,0,IF($O$1="",0,IF(YEAR(B453)=$P$1,MONTH(B453)-$O$1+1,(YEAR(B453)-$P$1)*12-$O$1+1+MONTH(B453))))</f>
        <v>0</v>
      </c>
      <c r="P453" s="254">
        <f t="shared" si="450"/>
        <v>0</v>
      </c>
      <c r="Q453" s="255" t="str">
        <f t="shared" si="257"/>
        <v/>
      </c>
      <c r="R453" s="238"/>
      <c r="S453" s="238"/>
      <c r="T453" s="238"/>
      <c r="U453" s="238"/>
    </row>
    <row r="454" spans="1:21" hidden="1" x14ac:dyDescent="0.2">
      <c r="A454" s="256">
        <v>450</v>
      </c>
      <c r="B454" s="248"/>
      <c r="C454" s="257"/>
      <c r="D454" s="258"/>
      <c r="E454" s="258"/>
      <c r="F454" s="259"/>
      <c r="G454" s="258"/>
      <c r="H454" s="258"/>
      <c r="I454" s="260"/>
      <c r="J454" s="258"/>
      <c r="K454" s="258"/>
      <c r="L454" s="260"/>
      <c r="M454" s="258"/>
      <c r="N454" s="248"/>
      <c r="O454" s="254">
        <f t="shared" ref="O454:P454" si="451">IF(B454=0,0,IF($O$1="",0,IF(YEAR(B454)=$P$1,MONTH(B454)-$O$1+1,(YEAR(B454)-$P$1)*12-$O$1+1+MONTH(B454))))</f>
        <v>0</v>
      </c>
      <c r="P454" s="254">
        <f t="shared" si="451"/>
        <v>0</v>
      </c>
      <c r="Q454" s="255" t="str">
        <f t="shared" si="257"/>
        <v/>
      </c>
      <c r="R454" s="238"/>
      <c r="S454" s="238"/>
      <c r="T454" s="238"/>
      <c r="U454" s="238"/>
    </row>
    <row r="455" spans="1:21" hidden="1" x14ac:dyDescent="0.2">
      <c r="A455" s="256">
        <v>451</v>
      </c>
      <c r="B455" s="248"/>
      <c r="C455" s="257"/>
      <c r="D455" s="258"/>
      <c r="E455" s="258"/>
      <c r="F455" s="259"/>
      <c r="G455" s="258"/>
      <c r="H455" s="258"/>
      <c r="I455" s="260"/>
      <c r="J455" s="258"/>
      <c r="K455" s="258"/>
      <c r="L455" s="260"/>
      <c r="M455" s="258"/>
      <c r="N455" s="248"/>
      <c r="O455" s="254">
        <f t="shared" ref="O455:P455" si="452">IF(B455=0,0,IF($O$1="",0,IF(YEAR(B455)=$P$1,MONTH(B455)-$O$1+1,(YEAR(B455)-$P$1)*12-$O$1+1+MONTH(B455))))</f>
        <v>0</v>
      </c>
      <c r="P455" s="254">
        <f t="shared" si="452"/>
        <v>0</v>
      </c>
      <c r="Q455" s="255" t="str">
        <f t="shared" si="257"/>
        <v/>
      </c>
      <c r="R455" s="238"/>
      <c r="S455" s="238"/>
      <c r="T455" s="238"/>
      <c r="U455" s="238"/>
    </row>
    <row r="456" spans="1:21" hidden="1" x14ac:dyDescent="0.2">
      <c r="A456" s="256">
        <v>452</v>
      </c>
      <c r="B456" s="248"/>
      <c r="C456" s="257"/>
      <c r="D456" s="258"/>
      <c r="E456" s="258"/>
      <c r="F456" s="259"/>
      <c r="G456" s="258"/>
      <c r="H456" s="258"/>
      <c r="I456" s="260"/>
      <c r="J456" s="258"/>
      <c r="K456" s="258"/>
      <c r="L456" s="260"/>
      <c r="M456" s="258"/>
      <c r="N456" s="248"/>
      <c r="O456" s="254">
        <f t="shared" ref="O456:P456" si="453">IF(B456=0,0,IF($O$1="",0,IF(YEAR(B456)=$P$1,MONTH(B456)-$O$1+1,(YEAR(B456)-$P$1)*12-$O$1+1+MONTH(B456))))</f>
        <v>0</v>
      </c>
      <c r="P456" s="254">
        <f t="shared" si="453"/>
        <v>0</v>
      </c>
      <c r="Q456" s="255" t="str">
        <f t="shared" si="257"/>
        <v/>
      </c>
      <c r="R456" s="238"/>
      <c r="S456" s="238"/>
      <c r="T456" s="238"/>
      <c r="U456" s="238"/>
    </row>
    <row r="457" spans="1:21" hidden="1" x14ac:dyDescent="0.2">
      <c r="A457" s="247">
        <v>453</v>
      </c>
      <c r="B457" s="248"/>
      <c r="C457" s="257"/>
      <c r="D457" s="258"/>
      <c r="E457" s="258"/>
      <c r="F457" s="259"/>
      <c r="G457" s="258"/>
      <c r="H457" s="258"/>
      <c r="I457" s="260"/>
      <c r="J457" s="258"/>
      <c r="K457" s="258"/>
      <c r="L457" s="260"/>
      <c r="M457" s="258"/>
      <c r="N457" s="248"/>
      <c r="O457" s="254">
        <f t="shared" ref="O457:P457" si="454">IF(B457=0,0,IF($O$1="",0,IF(YEAR(B457)=$P$1,MONTH(B457)-$O$1+1,(YEAR(B457)-$P$1)*12-$O$1+1+MONTH(B457))))</f>
        <v>0</v>
      </c>
      <c r="P457" s="254">
        <f t="shared" si="454"/>
        <v>0</v>
      </c>
      <c r="Q457" s="255" t="str">
        <f t="shared" si="257"/>
        <v/>
      </c>
      <c r="R457" s="238"/>
      <c r="S457" s="238"/>
      <c r="T457" s="238"/>
      <c r="U457" s="238"/>
    </row>
    <row r="458" spans="1:21" hidden="1" x14ac:dyDescent="0.2">
      <c r="A458" s="256">
        <v>454</v>
      </c>
      <c r="B458" s="248"/>
      <c r="C458" s="257"/>
      <c r="D458" s="258"/>
      <c r="E458" s="258"/>
      <c r="F458" s="259"/>
      <c r="G458" s="258"/>
      <c r="H458" s="258"/>
      <c r="I458" s="260"/>
      <c r="J458" s="258"/>
      <c r="K458" s="258"/>
      <c r="L458" s="260"/>
      <c r="M458" s="258"/>
      <c r="N458" s="248"/>
      <c r="O458" s="254">
        <f t="shared" ref="O458:P458" si="455">IF(B458=0,0,IF($O$1="",0,IF(YEAR(B458)=$P$1,MONTH(B458)-$O$1+1,(YEAR(B458)-$P$1)*12-$O$1+1+MONTH(B458))))</f>
        <v>0</v>
      </c>
      <c r="P458" s="254">
        <f t="shared" si="455"/>
        <v>0</v>
      </c>
      <c r="Q458" s="255" t="str">
        <f t="shared" si="257"/>
        <v/>
      </c>
      <c r="R458" s="238"/>
      <c r="S458" s="238"/>
      <c r="T458" s="238"/>
      <c r="U458" s="238"/>
    </row>
    <row r="459" spans="1:21" hidden="1" x14ac:dyDescent="0.2">
      <c r="A459" s="256">
        <v>455</v>
      </c>
      <c r="B459" s="248"/>
      <c r="C459" s="257"/>
      <c r="D459" s="258"/>
      <c r="E459" s="258"/>
      <c r="F459" s="259"/>
      <c r="G459" s="258"/>
      <c r="H459" s="258"/>
      <c r="I459" s="260"/>
      <c r="J459" s="258"/>
      <c r="K459" s="258"/>
      <c r="L459" s="260"/>
      <c r="M459" s="258"/>
      <c r="N459" s="248"/>
      <c r="O459" s="254">
        <f t="shared" ref="O459:P459" si="456">IF(B459=0,0,IF($O$1="",0,IF(YEAR(B459)=$P$1,MONTH(B459)-$O$1+1,(YEAR(B459)-$P$1)*12-$O$1+1+MONTH(B459))))</f>
        <v>0</v>
      </c>
      <c r="P459" s="254">
        <f t="shared" si="456"/>
        <v>0</v>
      </c>
      <c r="Q459" s="255" t="str">
        <f t="shared" si="257"/>
        <v/>
      </c>
      <c r="R459" s="238"/>
      <c r="S459" s="238"/>
      <c r="T459" s="238"/>
      <c r="U459" s="238"/>
    </row>
    <row r="460" spans="1:21" hidden="1" x14ac:dyDescent="0.2">
      <c r="A460" s="256">
        <v>456</v>
      </c>
      <c r="B460" s="248"/>
      <c r="C460" s="257"/>
      <c r="D460" s="258"/>
      <c r="E460" s="258"/>
      <c r="F460" s="259"/>
      <c r="G460" s="258"/>
      <c r="H460" s="258"/>
      <c r="I460" s="260"/>
      <c r="J460" s="258"/>
      <c r="K460" s="260"/>
      <c r="L460" s="260"/>
      <c r="M460" s="258"/>
      <c r="N460" s="248"/>
      <c r="O460" s="254">
        <f t="shared" ref="O460:P460" si="457">IF(B460=0,0,IF($O$1="",0,IF(YEAR(B460)=$P$1,MONTH(B460)-$O$1+1,(YEAR(B460)-$P$1)*12-$O$1+1+MONTH(B460))))</f>
        <v>0</v>
      </c>
      <c r="P460" s="254">
        <f t="shared" si="457"/>
        <v>0</v>
      </c>
      <c r="Q460" s="255" t="str">
        <f t="shared" si="257"/>
        <v/>
      </c>
      <c r="R460" s="238"/>
      <c r="S460" s="238"/>
      <c r="T460" s="238"/>
      <c r="U460" s="238"/>
    </row>
    <row r="461" spans="1:21" hidden="1" x14ac:dyDescent="0.2">
      <c r="A461" s="247">
        <v>457</v>
      </c>
      <c r="B461" s="248"/>
      <c r="C461" s="257"/>
      <c r="D461" s="258"/>
      <c r="E461" s="258"/>
      <c r="F461" s="259"/>
      <c r="G461" s="258"/>
      <c r="H461" s="258"/>
      <c r="I461" s="260"/>
      <c r="J461" s="258"/>
      <c r="K461" s="258"/>
      <c r="L461" s="260"/>
      <c r="M461" s="258"/>
      <c r="N461" s="248"/>
      <c r="O461" s="254">
        <f t="shared" ref="O461:P461" si="458">IF(B461=0,0,IF($O$1="",0,IF(YEAR(B461)=$P$1,MONTH(B461)-$O$1+1,(YEAR(B461)-$P$1)*12-$O$1+1+MONTH(B461))))</f>
        <v>0</v>
      </c>
      <c r="P461" s="254">
        <f t="shared" si="458"/>
        <v>0</v>
      </c>
      <c r="Q461" s="255" t="str">
        <f t="shared" si="257"/>
        <v/>
      </c>
      <c r="R461" s="238"/>
      <c r="S461" s="238"/>
      <c r="T461" s="238"/>
      <c r="U461" s="238"/>
    </row>
    <row r="462" spans="1:21" hidden="1" x14ac:dyDescent="0.2">
      <c r="A462" s="256">
        <v>458</v>
      </c>
      <c r="B462" s="248"/>
      <c r="C462" s="257"/>
      <c r="D462" s="258"/>
      <c r="E462" s="258"/>
      <c r="F462" s="259"/>
      <c r="G462" s="258"/>
      <c r="H462" s="258"/>
      <c r="I462" s="260"/>
      <c r="J462" s="258"/>
      <c r="K462" s="258"/>
      <c r="L462" s="260"/>
      <c r="M462" s="258"/>
      <c r="N462" s="248"/>
      <c r="O462" s="254">
        <f t="shared" ref="O462:P462" si="459">IF(B462=0,0,IF($O$1="",0,IF(YEAR(B462)=$P$1,MONTH(B462)-$O$1+1,(YEAR(B462)-$P$1)*12-$O$1+1+MONTH(B462))))</f>
        <v>0</v>
      </c>
      <c r="P462" s="254">
        <f t="shared" si="459"/>
        <v>0</v>
      </c>
      <c r="Q462" s="255" t="str">
        <f t="shared" si="257"/>
        <v/>
      </c>
      <c r="R462" s="238"/>
      <c r="S462" s="238"/>
      <c r="T462" s="238"/>
      <c r="U462" s="238"/>
    </row>
    <row r="463" spans="1:21" hidden="1" x14ac:dyDescent="0.2">
      <c r="A463" s="256">
        <v>459</v>
      </c>
      <c r="B463" s="248"/>
      <c r="C463" s="257"/>
      <c r="D463" s="258"/>
      <c r="E463" s="258"/>
      <c r="F463" s="259"/>
      <c r="G463" s="258"/>
      <c r="H463" s="258"/>
      <c r="I463" s="260"/>
      <c r="J463" s="258"/>
      <c r="K463" s="258"/>
      <c r="L463" s="260"/>
      <c r="M463" s="258"/>
      <c r="N463" s="248"/>
      <c r="O463" s="254">
        <f t="shared" ref="O463:P463" si="460">IF(B463=0,0,IF($O$1="",0,IF(YEAR(B463)=$P$1,MONTH(B463)-$O$1+1,(YEAR(B463)-$P$1)*12-$O$1+1+MONTH(B463))))</f>
        <v>0</v>
      </c>
      <c r="P463" s="254">
        <f t="shared" si="460"/>
        <v>0</v>
      </c>
      <c r="Q463" s="255" t="str">
        <f t="shared" si="257"/>
        <v/>
      </c>
      <c r="R463" s="238"/>
      <c r="S463" s="238"/>
      <c r="T463" s="238"/>
      <c r="U463" s="238"/>
    </row>
    <row r="464" spans="1:21" hidden="1" x14ac:dyDescent="0.2">
      <c r="A464" s="256">
        <v>460</v>
      </c>
      <c r="B464" s="248"/>
      <c r="C464" s="257"/>
      <c r="D464" s="258"/>
      <c r="E464" s="258"/>
      <c r="F464" s="259"/>
      <c r="G464" s="258"/>
      <c r="H464" s="258"/>
      <c r="I464" s="260"/>
      <c r="J464" s="258"/>
      <c r="K464" s="258"/>
      <c r="L464" s="260"/>
      <c r="M464" s="258"/>
      <c r="N464" s="248"/>
      <c r="O464" s="254">
        <f t="shared" ref="O464:P464" si="461">IF(B464=0,0,IF($O$1="",0,IF(YEAR(B464)=$P$1,MONTH(B464)-$O$1+1,(YEAR(B464)-$P$1)*12-$O$1+1+MONTH(B464))))</f>
        <v>0</v>
      </c>
      <c r="P464" s="254">
        <f t="shared" si="461"/>
        <v>0</v>
      </c>
      <c r="Q464" s="255" t="str">
        <f t="shared" si="257"/>
        <v/>
      </c>
      <c r="R464" s="238"/>
      <c r="S464" s="238"/>
      <c r="T464" s="238"/>
      <c r="U464" s="238"/>
    </row>
    <row r="465" spans="1:21" hidden="1" x14ac:dyDescent="0.2">
      <c r="A465" s="247">
        <v>461</v>
      </c>
      <c r="B465" s="248"/>
      <c r="C465" s="257"/>
      <c r="D465" s="258"/>
      <c r="E465" s="258"/>
      <c r="F465" s="259"/>
      <c r="G465" s="258"/>
      <c r="H465" s="258"/>
      <c r="I465" s="260"/>
      <c r="J465" s="258"/>
      <c r="K465" s="258"/>
      <c r="L465" s="260"/>
      <c r="M465" s="258"/>
      <c r="N465" s="248"/>
      <c r="O465" s="254">
        <f t="shared" ref="O465:P465" si="462">IF(B465=0,0,IF($O$1="",0,IF(YEAR(B465)=$P$1,MONTH(B465)-$O$1+1,(YEAR(B465)-$P$1)*12-$O$1+1+MONTH(B465))))</f>
        <v>0</v>
      </c>
      <c r="P465" s="254">
        <f t="shared" si="462"/>
        <v>0</v>
      </c>
      <c r="Q465" s="255" t="str">
        <f t="shared" si="257"/>
        <v/>
      </c>
      <c r="R465" s="238"/>
      <c r="S465" s="238"/>
      <c r="T465" s="238"/>
      <c r="U465" s="238"/>
    </row>
    <row r="466" spans="1:21" hidden="1" x14ac:dyDescent="0.2">
      <c r="A466" s="256">
        <v>462</v>
      </c>
      <c r="B466" s="248"/>
      <c r="C466" s="257"/>
      <c r="D466" s="258"/>
      <c r="E466" s="258"/>
      <c r="F466" s="259"/>
      <c r="G466" s="258"/>
      <c r="H466" s="258"/>
      <c r="I466" s="260"/>
      <c r="J466" s="258"/>
      <c r="K466" s="258"/>
      <c r="L466" s="260"/>
      <c r="M466" s="258"/>
      <c r="N466" s="248"/>
      <c r="O466" s="254">
        <f t="shared" ref="O466:P466" si="463">IF(B466=0,0,IF($O$1="",0,IF(YEAR(B466)=$P$1,MONTH(B466)-$O$1+1,(YEAR(B466)-$P$1)*12-$O$1+1+MONTH(B466))))</f>
        <v>0</v>
      </c>
      <c r="P466" s="254">
        <f t="shared" si="463"/>
        <v>0</v>
      </c>
      <c r="Q466" s="255" t="str">
        <f t="shared" si="257"/>
        <v/>
      </c>
      <c r="R466" s="238"/>
      <c r="S466" s="238"/>
      <c r="T466" s="238"/>
      <c r="U466" s="238"/>
    </row>
    <row r="467" spans="1:21" hidden="1" x14ac:dyDescent="0.2">
      <c r="A467" s="256">
        <v>463</v>
      </c>
      <c r="B467" s="248"/>
      <c r="C467" s="257"/>
      <c r="D467" s="258"/>
      <c r="E467" s="258"/>
      <c r="F467" s="259"/>
      <c r="G467" s="258"/>
      <c r="H467" s="258"/>
      <c r="I467" s="260"/>
      <c r="J467" s="258"/>
      <c r="K467" s="258"/>
      <c r="L467" s="260"/>
      <c r="M467" s="258"/>
      <c r="N467" s="248"/>
      <c r="O467" s="254">
        <f t="shared" ref="O467:P467" si="464">IF(B467=0,0,IF($O$1="",0,IF(YEAR(B467)=$P$1,MONTH(B467)-$O$1+1,(YEAR(B467)-$P$1)*12-$O$1+1+MONTH(B467))))</f>
        <v>0</v>
      </c>
      <c r="P467" s="254">
        <f t="shared" si="464"/>
        <v>0</v>
      </c>
      <c r="Q467" s="255" t="str">
        <f t="shared" si="257"/>
        <v/>
      </c>
      <c r="R467" s="238"/>
      <c r="S467" s="238"/>
      <c r="T467" s="238"/>
      <c r="U467" s="238"/>
    </row>
    <row r="468" spans="1:21" hidden="1" x14ac:dyDescent="0.2">
      <c r="A468" s="256">
        <v>464</v>
      </c>
      <c r="B468" s="248"/>
      <c r="C468" s="257"/>
      <c r="D468" s="258"/>
      <c r="E468" s="258"/>
      <c r="F468" s="259"/>
      <c r="G468" s="258"/>
      <c r="H468" s="258"/>
      <c r="I468" s="260"/>
      <c r="J468" s="258"/>
      <c r="K468" s="258"/>
      <c r="L468" s="260"/>
      <c r="M468" s="258"/>
      <c r="N468" s="248"/>
      <c r="O468" s="254">
        <f t="shared" ref="O468:P468" si="465">IF(B468=0,0,IF($O$1="",0,IF(YEAR(B468)=$P$1,MONTH(B468)-$O$1+1,(YEAR(B468)-$P$1)*12-$O$1+1+MONTH(B468))))</f>
        <v>0</v>
      </c>
      <c r="P468" s="254">
        <f t="shared" si="465"/>
        <v>0</v>
      </c>
      <c r="Q468" s="255" t="str">
        <f t="shared" si="257"/>
        <v/>
      </c>
      <c r="R468" s="238"/>
      <c r="S468" s="238"/>
      <c r="T468" s="238"/>
      <c r="U468" s="238"/>
    </row>
    <row r="469" spans="1:21" hidden="1" x14ac:dyDescent="0.2">
      <c r="A469" s="247">
        <v>465</v>
      </c>
      <c r="B469" s="248"/>
      <c r="C469" s="257"/>
      <c r="D469" s="258"/>
      <c r="E469" s="258"/>
      <c r="F469" s="259"/>
      <c r="G469" s="258"/>
      <c r="H469" s="258"/>
      <c r="I469" s="260"/>
      <c r="J469" s="258"/>
      <c r="K469" s="258"/>
      <c r="L469" s="260"/>
      <c r="M469" s="258"/>
      <c r="N469" s="248"/>
      <c r="O469" s="254">
        <f t="shared" ref="O469:P469" si="466">IF(B469=0,0,IF($O$1="",0,IF(YEAR(B469)=$P$1,MONTH(B469)-$O$1+1,(YEAR(B469)-$P$1)*12-$O$1+1+MONTH(B469))))</f>
        <v>0</v>
      </c>
      <c r="P469" s="254">
        <f t="shared" si="466"/>
        <v>0</v>
      </c>
      <c r="Q469" s="255" t="str">
        <f t="shared" si="257"/>
        <v/>
      </c>
      <c r="R469" s="238"/>
      <c r="S469" s="238"/>
      <c r="T469" s="238"/>
      <c r="U469" s="238"/>
    </row>
    <row r="470" spans="1:21" hidden="1" x14ac:dyDescent="0.2">
      <c r="A470" s="256">
        <v>466</v>
      </c>
      <c r="B470" s="248"/>
      <c r="C470" s="257"/>
      <c r="D470" s="258"/>
      <c r="E470" s="258"/>
      <c r="F470" s="259"/>
      <c r="G470" s="258"/>
      <c r="H470" s="258"/>
      <c r="I470" s="260"/>
      <c r="J470" s="258"/>
      <c r="K470" s="258"/>
      <c r="L470" s="260"/>
      <c r="M470" s="258"/>
      <c r="N470" s="248"/>
      <c r="O470" s="254">
        <f t="shared" ref="O470:P470" si="467">IF(B470=0,0,IF($O$1="",0,IF(YEAR(B470)=$P$1,MONTH(B470)-$O$1+1,(YEAR(B470)-$P$1)*12-$O$1+1+MONTH(B470))))</f>
        <v>0</v>
      </c>
      <c r="P470" s="254">
        <f t="shared" si="467"/>
        <v>0</v>
      </c>
      <c r="Q470" s="255" t="str">
        <f t="shared" si="257"/>
        <v/>
      </c>
      <c r="R470" s="238"/>
      <c r="S470" s="238"/>
      <c r="T470" s="238"/>
      <c r="U470" s="238"/>
    </row>
    <row r="471" spans="1:21" hidden="1" x14ac:dyDescent="0.2">
      <c r="A471" s="256">
        <v>467</v>
      </c>
      <c r="B471" s="248"/>
      <c r="C471" s="257"/>
      <c r="D471" s="258"/>
      <c r="E471" s="258"/>
      <c r="F471" s="259"/>
      <c r="G471" s="258"/>
      <c r="H471" s="258"/>
      <c r="I471" s="260"/>
      <c r="J471" s="258"/>
      <c r="K471" s="258"/>
      <c r="L471" s="260"/>
      <c r="M471" s="258"/>
      <c r="N471" s="248"/>
      <c r="O471" s="254">
        <f t="shared" ref="O471:P471" si="468">IF(B471=0,0,IF($O$1="",0,IF(YEAR(B471)=$P$1,MONTH(B471)-$O$1+1,(YEAR(B471)-$P$1)*12-$O$1+1+MONTH(B471))))</f>
        <v>0</v>
      </c>
      <c r="P471" s="254">
        <f t="shared" si="468"/>
        <v>0</v>
      </c>
      <c r="Q471" s="255" t="str">
        <f t="shared" si="257"/>
        <v/>
      </c>
      <c r="R471" s="238"/>
      <c r="S471" s="238"/>
      <c r="T471" s="238"/>
      <c r="U471" s="238"/>
    </row>
    <row r="472" spans="1:21" hidden="1" x14ac:dyDescent="0.2">
      <c r="A472" s="256">
        <v>468</v>
      </c>
      <c r="B472" s="248"/>
      <c r="C472" s="257"/>
      <c r="D472" s="258"/>
      <c r="E472" s="258"/>
      <c r="F472" s="259"/>
      <c r="G472" s="258"/>
      <c r="H472" s="258"/>
      <c r="I472" s="260"/>
      <c r="J472" s="258"/>
      <c r="K472" s="258"/>
      <c r="L472" s="260"/>
      <c r="M472" s="258"/>
      <c r="N472" s="248"/>
      <c r="O472" s="254">
        <f t="shared" ref="O472:P472" si="469">IF(B472=0,0,IF($O$1="",0,IF(YEAR(B472)=$P$1,MONTH(B472)-$O$1+1,(YEAR(B472)-$P$1)*12-$O$1+1+MONTH(B472))))</f>
        <v>0</v>
      </c>
      <c r="P472" s="254">
        <f t="shared" si="469"/>
        <v>0</v>
      </c>
      <c r="Q472" s="255" t="str">
        <f t="shared" si="257"/>
        <v/>
      </c>
      <c r="R472" s="238"/>
      <c r="S472" s="238"/>
      <c r="T472" s="238"/>
      <c r="U472" s="238"/>
    </row>
    <row r="473" spans="1:21" hidden="1" x14ac:dyDescent="0.2">
      <c r="A473" s="247">
        <v>469</v>
      </c>
      <c r="B473" s="248"/>
      <c r="C473" s="257"/>
      <c r="D473" s="258"/>
      <c r="E473" s="258"/>
      <c r="F473" s="259"/>
      <c r="G473" s="258"/>
      <c r="H473" s="258"/>
      <c r="I473" s="260"/>
      <c r="J473" s="258"/>
      <c r="K473" s="258"/>
      <c r="L473" s="260"/>
      <c r="M473" s="258"/>
      <c r="N473" s="248"/>
      <c r="O473" s="254">
        <f t="shared" ref="O473:P473" si="470">IF(B473=0,0,IF($O$1="",0,IF(YEAR(B473)=$P$1,MONTH(B473)-$O$1+1,(YEAR(B473)-$P$1)*12-$O$1+1+MONTH(B473))))</f>
        <v>0</v>
      </c>
      <c r="P473" s="254">
        <f t="shared" si="470"/>
        <v>0</v>
      </c>
      <c r="Q473" s="255" t="str">
        <f t="shared" si="257"/>
        <v/>
      </c>
      <c r="R473" s="238"/>
      <c r="S473" s="238"/>
      <c r="T473" s="238"/>
      <c r="U473" s="238"/>
    </row>
    <row r="474" spans="1:21" hidden="1" x14ac:dyDescent="0.2">
      <c r="A474" s="256">
        <v>470</v>
      </c>
      <c r="B474" s="248"/>
      <c r="C474" s="257"/>
      <c r="D474" s="258"/>
      <c r="E474" s="258"/>
      <c r="F474" s="259"/>
      <c r="G474" s="258"/>
      <c r="H474" s="258"/>
      <c r="I474" s="260"/>
      <c r="J474" s="258"/>
      <c r="K474" s="258"/>
      <c r="L474" s="260"/>
      <c r="M474" s="258"/>
      <c r="N474" s="248"/>
      <c r="O474" s="254">
        <f t="shared" ref="O474:P474" si="471">IF(B474=0,0,IF($O$1="",0,IF(YEAR(B474)=$P$1,MONTH(B474)-$O$1+1,(YEAR(B474)-$P$1)*12-$O$1+1+MONTH(B474))))</f>
        <v>0</v>
      </c>
      <c r="P474" s="254">
        <f t="shared" si="471"/>
        <v>0</v>
      </c>
      <c r="Q474" s="255" t="str">
        <f t="shared" si="257"/>
        <v/>
      </c>
      <c r="R474" s="238"/>
      <c r="S474" s="238"/>
      <c r="T474" s="238"/>
      <c r="U474" s="238"/>
    </row>
    <row r="475" spans="1:21" hidden="1" x14ac:dyDescent="0.2">
      <c r="A475" s="256">
        <v>471</v>
      </c>
      <c r="B475" s="248"/>
      <c r="C475" s="257"/>
      <c r="D475" s="258"/>
      <c r="E475" s="258"/>
      <c r="F475" s="259"/>
      <c r="G475" s="258"/>
      <c r="H475" s="258"/>
      <c r="I475" s="260"/>
      <c r="J475" s="258"/>
      <c r="K475" s="258"/>
      <c r="L475" s="260"/>
      <c r="M475" s="258"/>
      <c r="N475" s="248"/>
      <c r="O475" s="254">
        <f t="shared" ref="O475:P475" si="472">IF(B475=0,0,IF($O$1="",0,IF(YEAR(B475)=$P$1,MONTH(B475)-$O$1+1,(YEAR(B475)-$P$1)*12-$O$1+1+MONTH(B475))))</f>
        <v>0</v>
      </c>
      <c r="P475" s="254">
        <f t="shared" si="472"/>
        <v>0</v>
      </c>
      <c r="Q475" s="255" t="str">
        <f t="shared" si="257"/>
        <v/>
      </c>
      <c r="R475" s="238"/>
      <c r="S475" s="238"/>
      <c r="T475" s="238"/>
      <c r="U475" s="238"/>
    </row>
    <row r="476" spans="1:21" hidden="1" x14ac:dyDescent="0.2">
      <c r="A476" s="256">
        <v>472</v>
      </c>
      <c r="B476" s="248"/>
      <c r="C476" s="257"/>
      <c r="D476" s="258"/>
      <c r="E476" s="258"/>
      <c r="F476" s="259"/>
      <c r="G476" s="258"/>
      <c r="H476" s="258"/>
      <c r="I476" s="260"/>
      <c r="J476" s="258"/>
      <c r="K476" s="258"/>
      <c r="L476" s="260"/>
      <c r="M476" s="258"/>
      <c r="N476" s="248"/>
      <c r="O476" s="254">
        <f t="shared" ref="O476:P476" si="473">IF(B476=0,0,IF($O$1="",0,IF(YEAR(B476)=$P$1,MONTH(B476)-$O$1+1,(YEAR(B476)-$P$1)*12-$O$1+1+MONTH(B476))))</f>
        <v>0</v>
      </c>
      <c r="P476" s="254">
        <f t="shared" si="473"/>
        <v>0</v>
      </c>
      <c r="Q476" s="255" t="str">
        <f t="shared" si="257"/>
        <v/>
      </c>
      <c r="R476" s="238"/>
      <c r="S476" s="238"/>
      <c r="T476" s="238"/>
      <c r="U476" s="238"/>
    </row>
    <row r="477" spans="1:21" hidden="1" x14ac:dyDescent="0.2">
      <c r="A477" s="247">
        <v>473</v>
      </c>
      <c r="B477" s="248"/>
      <c r="C477" s="257"/>
      <c r="D477" s="258"/>
      <c r="E477" s="258"/>
      <c r="F477" s="259"/>
      <c r="G477" s="258"/>
      <c r="H477" s="258"/>
      <c r="I477" s="260"/>
      <c r="J477" s="258"/>
      <c r="K477" s="258"/>
      <c r="L477" s="260"/>
      <c r="M477" s="258"/>
      <c r="N477" s="248"/>
      <c r="O477" s="254">
        <f t="shared" ref="O477:P477" si="474">IF(B477=0,0,IF($O$1="",0,IF(YEAR(B477)=$P$1,MONTH(B477)-$O$1+1,(YEAR(B477)-$P$1)*12-$O$1+1+MONTH(B477))))</f>
        <v>0</v>
      </c>
      <c r="P477" s="254">
        <f t="shared" si="474"/>
        <v>0</v>
      </c>
      <c r="Q477" s="255" t="str">
        <f t="shared" si="257"/>
        <v/>
      </c>
      <c r="R477" s="238"/>
      <c r="S477" s="238"/>
      <c r="T477" s="238"/>
      <c r="U477" s="238"/>
    </row>
    <row r="478" spans="1:21" hidden="1" x14ac:dyDescent="0.2">
      <c r="A478" s="256">
        <v>474</v>
      </c>
      <c r="B478" s="248"/>
      <c r="C478" s="257"/>
      <c r="D478" s="258"/>
      <c r="E478" s="258"/>
      <c r="F478" s="259"/>
      <c r="G478" s="258"/>
      <c r="H478" s="258"/>
      <c r="I478" s="260"/>
      <c r="J478" s="258"/>
      <c r="K478" s="258"/>
      <c r="L478" s="260"/>
      <c r="M478" s="258"/>
      <c r="N478" s="248"/>
      <c r="O478" s="254">
        <f t="shared" ref="O478:P478" si="475">IF(B478=0,0,IF($O$1="",0,IF(YEAR(B478)=$P$1,MONTH(B478)-$O$1+1,(YEAR(B478)-$P$1)*12-$O$1+1+MONTH(B478))))</f>
        <v>0</v>
      </c>
      <c r="P478" s="254">
        <f t="shared" si="475"/>
        <v>0</v>
      </c>
      <c r="Q478" s="255" t="str">
        <f t="shared" si="257"/>
        <v/>
      </c>
      <c r="R478" s="238"/>
      <c r="S478" s="238"/>
      <c r="T478" s="238"/>
      <c r="U478" s="238"/>
    </row>
    <row r="479" spans="1:21" hidden="1" x14ac:dyDescent="0.2">
      <c r="A479" s="256">
        <v>475</v>
      </c>
      <c r="B479" s="248"/>
      <c r="C479" s="257"/>
      <c r="D479" s="258"/>
      <c r="E479" s="258"/>
      <c r="F479" s="259"/>
      <c r="G479" s="258"/>
      <c r="H479" s="258"/>
      <c r="I479" s="260"/>
      <c r="J479" s="258"/>
      <c r="K479" s="258"/>
      <c r="L479" s="260"/>
      <c r="M479" s="258"/>
      <c r="N479" s="248"/>
      <c r="O479" s="254">
        <f t="shared" ref="O479:P479" si="476">IF(B479=0,0,IF($O$1="",0,IF(YEAR(B479)=$P$1,MONTH(B479)-$O$1+1,(YEAR(B479)-$P$1)*12-$O$1+1+MONTH(B479))))</f>
        <v>0</v>
      </c>
      <c r="P479" s="254">
        <f t="shared" si="476"/>
        <v>0</v>
      </c>
      <c r="Q479" s="255" t="str">
        <f t="shared" si="257"/>
        <v/>
      </c>
      <c r="R479" s="238"/>
      <c r="S479" s="238"/>
      <c r="T479" s="238"/>
      <c r="U479" s="238"/>
    </row>
    <row r="480" spans="1:21" hidden="1" x14ac:dyDescent="0.2">
      <c r="A480" s="256">
        <v>476</v>
      </c>
      <c r="B480" s="248"/>
      <c r="C480" s="257"/>
      <c r="D480" s="258"/>
      <c r="E480" s="258"/>
      <c r="F480" s="259"/>
      <c r="G480" s="258"/>
      <c r="H480" s="258"/>
      <c r="I480" s="260"/>
      <c r="J480" s="258"/>
      <c r="K480" s="258"/>
      <c r="L480" s="260"/>
      <c r="M480" s="258"/>
      <c r="N480" s="248"/>
      <c r="O480" s="254">
        <f t="shared" ref="O480:P480" si="477">IF(B480=0,0,IF($O$1="",0,IF(YEAR(B480)=$P$1,MONTH(B480)-$O$1+1,(YEAR(B480)-$P$1)*12-$O$1+1+MONTH(B480))))</f>
        <v>0</v>
      </c>
      <c r="P480" s="254">
        <f t="shared" si="477"/>
        <v>0</v>
      </c>
      <c r="Q480" s="255" t="str">
        <f t="shared" si="257"/>
        <v/>
      </c>
      <c r="R480" s="238"/>
      <c r="S480" s="238"/>
      <c r="T480" s="238"/>
      <c r="U480" s="238"/>
    </row>
    <row r="481" spans="1:21" hidden="1" x14ac:dyDescent="0.2">
      <c r="A481" s="247">
        <v>477</v>
      </c>
      <c r="B481" s="248"/>
      <c r="C481" s="257"/>
      <c r="D481" s="258"/>
      <c r="E481" s="258"/>
      <c r="F481" s="259"/>
      <c r="G481" s="258"/>
      <c r="H481" s="258"/>
      <c r="I481" s="260"/>
      <c r="J481" s="258"/>
      <c r="K481" s="258"/>
      <c r="L481" s="260"/>
      <c r="M481" s="258"/>
      <c r="N481" s="248"/>
      <c r="O481" s="254">
        <f t="shared" ref="O481:P481" si="478">IF(B481=0,0,IF($O$1="",0,IF(YEAR(B481)=$P$1,MONTH(B481)-$O$1+1,(YEAR(B481)-$P$1)*12-$O$1+1+MONTH(B481))))</f>
        <v>0</v>
      </c>
      <c r="P481" s="254">
        <f t="shared" si="478"/>
        <v>0</v>
      </c>
      <c r="Q481" s="255" t="str">
        <f t="shared" si="257"/>
        <v/>
      </c>
      <c r="R481" s="238"/>
      <c r="S481" s="238"/>
      <c r="T481" s="238"/>
      <c r="U481" s="238"/>
    </row>
    <row r="482" spans="1:21" hidden="1" x14ac:dyDescent="0.2">
      <c r="A482" s="256">
        <v>478</v>
      </c>
      <c r="B482" s="248"/>
      <c r="C482" s="257"/>
      <c r="D482" s="258"/>
      <c r="E482" s="258"/>
      <c r="F482" s="259"/>
      <c r="G482" s="258"/>
      <c r="H482" s="258"/>
      <c r="I482" s="260"/>
      <c r="J482" s="258"/>
      <c r="K482" s="258"/>
      <c r="L482" s="260"/>
      <c r="M482" s="258"/>
      <c r="N482" s="248"/>
      <c r="O482" s="254">
        <f t="shared" ref="O482:P482" si="479">IF(B482=0,0,IF($O$1="",0,IF(YEAR(B482)=$P$1,MONTH(B482)-$O$1+1,(YEAR(B482)-$P$1)*12-$O$1+1+MONTH(B482))))</f>
        <v>0</v>
      </c>
      <c r="P482" s="254">
        <f t="shared" si="479"/>
        <v>0</v>
      </c>
      <c r="Q482" s="255" t="str">
        <f t="shared" si="257"/>
        <v/>
      </c>
      <c r="R482" s="238"/>
      <c r="S482" s="238"/>
      <c r="T482" s="238"/>
      <c r="U482" s="238"/>
    </row>
    <row r="483" spans="1:21" hidden="1" x14ac:dyDescent="0.2">
      <c r="A483" s="256">
        <v>479</v>
      </c>
      <c r="B483" s="248"/>
      <c r="C483" s="257"/>
      <c r="D483" s="258"/>
      <c r="E483" s="258"/>
      <c r="F483" s="259"/>
      <c r="G483" s="258"/>
      <c r="H483" s="258"/>
      <c r="I483" s="260"/>
      <c r="J483" s="258"/>
      <c r="K483" s="258"/>
      <c r="L483" s="260"/>
      <c r="M483" s="258"/>
      <c r="N483" s="248"/>
      <c r="O483" s="254">
        <f t="shared" ref="O483:P483" si="480">IF(B483=0,0,IF($O$1="",0,IF(YEAR(B483)=$P$1,MONTH(B483)-$O$1+1,(YEAR(B483)-$P$1)*12-$O$1+1+MONTH(B483))))</f>
        <v>0</v>
      </c>
      <c r="P483" s="254">
        <f t="shared" si="480"/>
        <v>0</v>
      </c>
      <c r="Q483" s="255" t="str">
        <f t="shared" si="257"/>
        <v/>
      </c>
      <c r="R483" s="238"/>
      <c r="S483" s="238"/>
      <c r="T483" s="238"/>
      <c r="U483" s="238"/>
    </row>
    <row r="484" spans="1:21" hidden="1" x14ac:dyDescent="0.2">
      <c r="A484" s="256">
        <v>480</v>
      </c>
      <c r="B484" s="248"/>
      <c r="C484" s="257"/>
      <c r="D484" s="258"/>
      <c r="E484" s="258"/>
      <c r="F484" s="259"/>
      <c r="G484" s="258"/>
      <c r="H484" s="258"/>
      <c r="I484" s="260"/>
      <c r="J484" s="258"/>
      <c r="K484" s="258"/>
      <c r="L484" s="260"/>
      <c r="M484" s="258"/>
      <c r="N484" s="248"/>
      <c r="O484" s="254">
        <f t="shared" ref="O484:P484" si="481">IF(B484=0,0,IF($O$1="",0,IF(YEAR(B484)=$P$1,MONTH(B484)-$O$1+1,(YEAR(B484)-$P$1)*12-$O$1+1+MONTH(B484))))</f>
        <v>0</v>
      </c>
      <c r="P484" s="254">
        <f t="shared" si="481"/>
        <v>0</v>
      </c>
      <c r="Q484" s="255" t="str">
        <f t="shared" si="257"/>
        <v/>
      </c>
      <c r="R484" s="238"/>
      <c r="S484" s="238"/>
      <c r="T484" s="238"/>
      <c r="U484" s="238"/>
    </row>
    <row r="485" spans="1:21" hidden="1" x14ac:dyDescent="0.2">
      <c r="A485" s="247">
        <v>481</v>
      </c>
      <c r="B485" s="248"/>
      <c r="C485" s="257"/>
      <c r="D485" s="258"/>
      <c r="E485" s="258"/>
      <c r="F485" s="259"/>
      <c r="G485" s="258"/>
      <c r="H485" s="258"/>
      <c r="I485" s="260"/>
      <c r="J485" s="258"/>
      <c r="K485" s="258"/>
      <c r="L485" s="260"/>
      <c r="M485" s="258"/>
      <c r="N485" s="248"/>
      <c r="O485" s="254">
        <f t="shared" ref="O485:P485" si="482">IF(B485=0,0,IF($O$1="",0,IF(YEAR(B485)=$P$1,MONTH(B485)-$O$1+1,(YEAR(B485)-$P$1)*12-$O$1+1+MONTH(B485))))</f>
        <v>0</v>
      </c>
      <c r="P485" s="254">
        <f t="shared" si="482"/>
        <v>0</v>
      </c>
      <c r="Q485" s="255" t="str">
        <f t="shared" si="257"/>
        <v/>
      </c>
      <c r="R485" s="238"/>
      <c r="S485" s="238"/>
      <c r="T485" s="238"/>
      <c r="U485" s="238"/>
    </row>
    <row r="486" spans="1:21" hidden="1" x14ac:dyDescent="0.2">
      <c r="A486" s="256">
        <v>482</v>
      </c>
      <c r="B486" s="248"/>
      <c r="C486" s="257"/>
      <c r="D486" s="258"/>
      <c r="E486" s="258"/>
      <c r="F486" s="259"/>
      <c r="G486" s="258"/>
      <c r="H486" s="258"/>
      <c r="I486" s="260"/>
      <c r="J486" s="258"/>
      <c r="K486" s="258"/>
      <c r="L486" s="260"/>
      <c r="M486" s="258"/>
      <c r="N486" s="248"/>
      <c r="O486" s="254">
        <f t="shared" ref="O486:P486" si="483">IF(B486=0,0,IF($O$1="",0,IF(YEAR(B486)=$P$1,MONTH(B486)-$O$1+1,(YEAR(B486)-$P$1)*12-$O$1+1+MONTH(B486))))</f>
        <v>0</v>
      </c>
      <c r="P486" s="254">
        <f t="shared" si="483"/>
        <v>0</v>
      </c>
      <c r="Q486" s="255" t="str">
        <f t="shared" si="257"/>
        <v/>
      </c>
      <c r="R486" s="238"/>
      <c r="S486" s="238"/>
      <c r="T486" s="238"/>
      <c r="U486" s="238"/>
    </row>
    <row r="487" spans="1:21" hidden="1" x14ac:dyDescent="0.2">
      <c r="A487" s="256">
        <v>483</v>
      </c>
      <c r="B487" s="248"/>
      <c r="C487" s="257"/>
      <c r="D487" s="258"/>
      <c r="E487" s="258"/>
      <c r="F487" s="259"/>
      <c r="G487" s="258"/>
      <c r="H487" s="258"/>
      <c r="I487" s="260"/>
      <c r="J487" s="258"/>
      <c r="K487" s="258"/>
      <c r="L487" s="260"/>
      <c r="M487" s="258"/>
      <c r="N487" s="248"/>
      <c r="O487" s="254">
        <f t="shared" ref="O487:P487" si="484">IF(B487=0,0,IF($O$1="",0,IF(YEAR(B487)=$P$1,MONTH(B487)-$O$1+1,(YEAR(B487)-$P$1)*12-$O$1+1+MONTH(B487))))</f>
        <v>0</v>
      </c>
      <c r="P487" s="254">
        <f t="shared" si="484"/>
        <v>0</v>
      </c>
      <c r="Q487" s="255" t="str">
        <f t="shared" si="257"/>
        <v/>
      </c>
      <c r="R487" s="238"/>
      <c r="S487" s="238"/>
      <c r="T487" s="238"/>
      <c r="U487" s="238"/>
    </row>
    <row r="488" spans="1:21" hidden="1" x14ac:dyDescent="0.2">
      <c r="A488" s="256">
        <v>484</v>
      </c>
      <c r="B488" s="248"/>
      <c r="C488" s="257"/>
      <c r="D488" s="258"/>
      <c r="E488" s="258"/>
      <c r="F488" s="259"/>
      <c r="G488" s="258"/>
      <c r="H488" s="258"/>
      <c r="I488" s="260"/>
      <c r="J488" s="258"/>
      <c r="K488" s="258"/>
      <c r="L488" s="260"/>
      <c r="M488" s="258"/>
      <c r="N488" s="248"/>
      <c r="O488" s="254">
        <f t="shared" ref="O488:P488" si="485">IF(B488=0,0,IF($O$1="",0,IF(YEAR(B488)=$P$1,MONTH(B488)-$O$1+1,(YEAR(B488)-$P$1)*12-$O$1+1+MONTH(B488))))</f>
        <v>0</v>
      </c>
      <c r="P488" s="254">
        <f t="shared" si="485"/>
        <v>0</v>
      </c>
      <c r="Q488" s="255" t="str">
        <f t="shared" si="257"/>
        <v/>
      </c>
      <c r="R488" s="238"/>
      <c r="S488" s="238"/>
      <c r="T488" s="238"/>
      <c r="U488" s="238"/>
    </row>
    <row r="489" spans="1:21" hidden="1" x14ac:dyDescent="0.2">
      <c r="A489" s="247">
        <v>485</v>
      </c>
      <c r="B489" s="248"/>
      <c r="C489" s="257"/>
      <c r="D489" s="258"/>
      <c r="E489" s="258"/>
      <c r="F489" s="259"/>
      <c r="G489" s="258"/>
      <c r="H489" s="258"/>
      <c r="I489" s="260"/>
      <c r="J489" s="258"/>
      <c r="K489" s="258"/>
      <c r="L489" s="260"/>
      <c r="M489" s="258"/>
      <c r="N489" s="248"/>
      <c r="O489" s="254">
        <f t="shared" ref="O489:P489" si="486">IF(B489=0,0,IF($O$1="",0,IF(YEAR(B489)=$P$1,MONTH(B489)-$O$1+1,(YEAR(B489)-$P$1)*12-$O$1+1+MONTH(B489))))</f>
        <v>0</v>
      </c>
      <c r="P489" s="254">
        <f t="shared" si="486"/>
        <v>0</v>
      </c>
      <c r="Q489" s="255" t="str">
        <f t="shared" si="257"/>
        <v/>
      </c>
      <c r="R489" s="238"/>
      <c r="S489" s="238"/>
      <c r="T489" s="238"/>
      <c r="U489" s="238"/>
    </row>
    <row r="490" spans="1:21" hidden="1" x14ac:dyDescent="0.2">
      <c r="A490" s="256">
        <v>486</v>
      </c>
      <c r="B490" s="248"/>
      <c r="C490" s="257"/>
      <c r="D490" s="258"/>
      <c r="E490" s="258"/>
      <c r="F490" s="259"/>
      <c r="G490" s="258"/>
      <c r="H490" s="258"/>
      <c r="I490" s="260"/>
      <c r="J490" s="258"/>
      <c r="K490" s="258"/>
      <c r="L490" s="260"/>
      <c r="M490" s="258"/>
      <c r="N490" s="248"/>
      <c r="O490" s="254">
        <f t="shared" ref="O490:P490" si="487">IF(B490=0,0,IF($O$1="",0,IF(YEAR(B490)=$P$1,MONTH(B490)-$O$1+1,(YEAR(B490)-$P$1)*12-$O$1+1+MONTH(B490))))</f>
        <v>0</v>
      </c>
      <c r="P490" s="254">
        <f t="shared" si="487"/>
        <v>0</v>
      </c>
      <c r="Q490" s="255" t="str">
        <f t="shared" si="257"/>
        <v/>
      </c>
      <c r="R490" s="238"/>
      <c r="S490" s="238"/>
      <c r="T490" s="238"/>
      <c r="U490" s="238"/>
    </row>
    <row r="491" spans="1:21" hidden="1" x14ac:dyDescent="0.2">
      <c r="A491" s="256">
        <v>487</v>
      </c>
      <c r="B491" s="248"/>
      <c r="C491" s="257"/>
      <c r="D491" s="258"/>
      <c r="E491" s="258"/>
      <c r="F491" s="259"/>
      <c r="G491" s="258"/>
      <c r="H491" s="258"/>
      <c r="I491" s="260"/>
      <c r="J491" s="258"/>
      <c r="K491" s="258"/>
      <c r="L491" s="260"/>
      <c r="M491" s="258"/>
      <c r="N491" s="248"/>
      <c r="O491" s="254">
        <f t="shared" ref="O491:P491" si="488">IF(B491=0,0,IF($O$1="",0,IF(YEAR(B491)=$P$1,MONTH(B491)-$O$1+1,(YEAR(B491)-$P$1)*12-$O$1+1+MONTH(B491))))</f>
        <v>0</v>
      </c>
      <c r="P491" s="254">
        <f t="shared" si="488"/>
        <v>0</v>
      </c>
      <c r="Q491" s="255" t="str">
        <f t="shared" si="257"/>
        <v/>
      </c>
      <c r="R491" s="238"/>
      <c r="S491" s="238"/>
      <c r="T491" s="238"/>
      <c r="U491" s="238"/>
    </row>
    <row r="492" spans="1:21" hidden="1" x14ac:dyDescent="0.2">
      <c r="A492" s="256">
        <v>488</v>
      </c>
      <c r="B492" s="248"/>
      <c r="C492" s="257"/>
      <c r="D492" s="258"/>
      <c r="E492" s="258"/>
      <c r="F492" s="259"/>
      <c r="G492" s="258"/>
      <c r="H492" s="258"/>
      <c r="I492" s="260"/>
      <c r="J492" s="258"/>
      <c r="K492" s="258"/>
      <c r="L492" s="260"/>
      <c r="M492" s="258"/>
      <c r="N492" s="248"/>
      <c r="O492" s="254">
        <f t="shared" ref="O492:P492" si="489">IF(B492=0,0,IF($O$1="",0,IF(YEAR(B492)=$P$1,MONTH(B492)-$O$1+1,(YEAR(B492)-$P$1)*12-$O$1+1+MONTH(B492))))</f>
        <v>0</v>
      </c>
      <c r="P492" s="254">
        <f t="shared" si="489"/>
        <v>0</v>
      </c>
      <c r="Q492" s="255" t="str">
        <f t="shared" si="257"/>
        <v/>
      </c>
      <c r="R492" s="238"/>
      <c r="S492" s="238"/>
      <c r="T492" s="238"/>
      <c r="U492" s="238"/>
    </row>
    <row r="493" spans="1:21" hidden="1" x14ac:dyDescent="0.2">
      <c r="A493" s="247">
        <v>489</v>
      </c>
      <c r="B493" s="248"/>
      <c r="C493" s="257"/>
      <c r="D493" s="258"/>
      <c r="E493" s="258"/>
      <c r="F493" s="259"/>
      <c r="G493" s="258"/>
      <c r="H493" s="258"/>
      <c r="I493" s="260"/>
      <c r="J493" s="258"/>
      <c r="K493" s="258"/>
      <c r="L493" s="260"/>
      <c r="M493" s="258"/>
      <c r="N493" s="248"/>
      <c r="O493" s="254">
        <f t="shared" ref="O493:P493" si="490">IF(B493=0,0,IF($O$1="",0,IF(YEAR(B493)=$P$1,MONTH(B493)-$O$1+1,(YEAR(B493)-$P$1)*12-$O$1+1+MONTH(B493))))</f>
        <v>0</v>
      </c>
      <c r="P493" s="254">
        <f t="shared" si="490"/>
        <v>0</v>
      </c>
      <c r="Q493" s="255" t="str">
        <f t="shared" si="257"/>
        <v/>
      </c>
      <c r="R493" s="238"/>
      <c r="S493" s="238"/>
      <c r="T493" s="238"/>
      <c r="U493" s="238"/>
    </row>
    <row r="494" spans="1:21" hidden="1" x14ac:dyDescent="0.2">
      <c r="A494" s="256">
        <v>490</v>
      </c>
      <c r="B494" s="248"/>
      <c r="C494" s="257"/>
      <c r="D494" s="258"/>
      <c r="E494" s="258"/>
      <c r="F494" s="259"/>
      <c r="G494" s="258"/>
      <c r="H494" s="258"/>
      <c r="I494" s="260"/>
      <c r="J494" s="258"/>
      <c r="K494" s="258"/>
      <c r="L494" s="260"/>
      <c r="M494" s="258"/>
      <c r="N494" s="248"/>
      <c r="O494" s="254">
        <f t="shared" ref="O494:P494" si="491">IF(B494=0,0,IF($O$1="",0,IF(YEAR(B494)=$P$1,MONTH(B494)-$O$1+1,(YEAR(B494)-$P$1)*12-$O$1+1+MONTH(B494))))</f>
        <v>0</v>
      </c>
      <c r="P494" s="254">
        <f t="shared" si="491"/>
        <v>0</v>
      </c>
      <c r="Q494" s="255" t="str">
        <f t="shared" si="257"/>
        <v/>
      </c>
      <c r="R494" s="238"/>
      <c r="S494" s="238"/>
      <c r="T494" s="238"/>
      <c r="U494" s="238"/>
    </row>
    <row r="495" spans="1:21" hidden="1" x14ac:dyDescent="0.2">
      <c r="A495" s="256">
        <v>491</v>
      </c>
      <c r="B495" s="248"/>
      <c r="C495" s="257"/>
      <c r="D495" s="258"/>
      <c r="E495" s="258"/>
      <c r="F495" s="259"/>
      <c r="G495" s="258"/>
      <c r="H495" s="258"/>
      <c r="I495" s="260"/>
      <c r="J495" s="258"/>
      <c r="K495" s="258"/>
      <c r="L495" s="260"/>
      <c r="M495" s="258"/>
      <c r="N495" s="248"/>
      <c r="O495" s="254">
        <f t="shared" ref="O495:P495" si="492">IF(B495=0,0,IF($O$1="",0,IF(YEAR(B495)=$P$1,MONTH(B495)-$O$1+1,(YEAR(B495)-$P$1)*12-$O$1+1+MONTH(B495))))</f>
        <v>0</v>
      </c>
      <c r="P495" s="254">
        <f t="shared" si="492"/>
        <v>0</v>
      </c>
      <c r="Q495" s="255" t="str">
        <f t="shared" si="257"/>
        <v/>
      </c>
      <c r="R495" s="238"/>
      <c r="S495" s="238"/>
      <c r="T495" s="238"/>
      <c r="U495" s="238"/>
    </row>
    <row r="496" spans="1:21" hidden="1" x14ac:dyDescent="0.2">
      <c r="A496" s="256">
        <v>492</v>
      </c>
      <c r="B496" s="248"/>
      <c r="C496" s="257"/>
      <c r="D496" s="258"/>
      <c r="E496" s="258"/>
      <c r="F496" s="259"/>
      <c r="G496" s="258"/>
      <c r="H496" s="258"/>
      <c r="I496" s="260"/>
      <c r="J496" s="258"/>
      <c r="K496" s="258"/>
      <c r="L496" s="260"/>
      <c r="M496" s="258"/>
      <c r="N496" s="248"/>
      <c r="O496" s="254">
        <f t="shared" ref="O496:P496" si="493">IF(B496=0,0,IF($O$1="",0,IF(YEAR(B496)=$P$1,MONTH(B496)-$O$1+1,(YEAR(B496)-$P$1)*12-$O$1+1+MONTH(B496))))</f>
        <v>0</v>
      </c>
      <c r="P496" s="254">
        <f t="shared" si="493"/>
        <v>0</v>
      </c>
      <c r="Q496" s="255" t="str">
        <f t="shared" si="257"/>
        <v/>
      </c>
      <c r="R496" s="238"/>
      <c r="S496" s="238"/>
      <c r="T496" s="238"/>
      <c r="U496" s="238"/>
    </row>
    <row r="497" spans="1:21" hidden="1" x14ac:dyDescent="0.2">
      <c r="A497" s="247">
        <v>493</v>
      </c>
      <c r="B497" s="248"/>
      <c r="C497" s="257"/>
      <c r="D497" s="258"/>
      <c r="E497" s="258"/>
      <c r="F497" s="259"/>
      <c r="G497" s="258"/>
      <c r="H497" s="258"/>
      <c r="I497" s="260"/>
      <c r="J497" s="258"/>
      <c r="K497" s="258"/>
      <c r="L497" s="260"/>
      <c r="M497" s="258"/>
      <c r="N497" s="248"/>
      <c r="O497" s="254">
        <f t="shared" ref="O497:P497" si="494">IF(B497=0,0,IF($O$1="",0,IF(YEAR(B497)=$P$1,MONTH(B497)-$O$1+1,(YEAR(B497)-$P$1)*12-$O$1+1+MONTH(B497))))</f>
        <v>0</v>
      </c>
      <c r="P497" s="254">
        <f t="shared" si="494"/>
        <v>0</v>
      </c>
      <c r="Q497" s="255" t="str">
        <f t="shared" si="257"/>
        <v/>
      </c>
      <c r="R497" s="238"/>
      <c r="S497" s="238"/>
      <c r="T497" s="238"/>
      <c r="U497" s="238"/>
    </row>
    <row r="498" spans="1:21" hidden="1" x14ac:dyDescent="0.2">
      <c r="A498" s="256">
        <v>494</v>
      </c>
      <c r="B498" s="248"/>
      <c r="C498" s="257"/>
      <c r="D498" s="258"/>
      <c r="E498" s="258"/>
      <c r="F498" s="259"/>
      <c r="G498" s="258"/>
      <c r="H498" s="258"/>
      <c r="I498" s="260"/>
      <c r="J498" s="258"/>
      <c r="K498" s="258"/>
      <c r="L498" s="260"/>
      <c r="M498" s="258"/>
      <c r="N498" s="248"/>
      <c r="O498" s="254">
        <f t="shared" ref="O498:P498" si="495">IF(B498=0,0,IF($O$1="",0,IF(YEAR(B498)=$P$1,MONTH(B498)-$O$1+1,(YEAR(B498)-$P$1)*12-$O$1+1+MONTH(B498))))</f>
        <v>0</v>
      </c>
      <c r="P498" s="254">
        <f t="shared" si="495"/>
        <v>0</v>
      </c>
      <c r="Q498" s="255" t="str">
        <f t="shared" si="257"/>
        <v/>
      </c>
      <c r="R498" s="238"/>
      <c r="S498" s="238"/>
      <c r="T498" s="238"/>
      <c r="U498" s="238"/>
    </row>
    <row r="499" spans="1:21" hidden="1" x14ac:dyDescent="0.2">
      <c r="A499" s="256">
        <v>495</v>
      </c>
      <c r="B499" s="248"/>
      <c r="C499" s="257"/>
      <c r="D499" s="258"/>
      <c r="E499" s="258"/>
      <c r="F499" s="259"/>
      <c r="G499" s="258"/>
      <c r="H499" s="258"/>
      <c r="I499" s="260"/>
      <c r="J499" s="258"/>
      <c r="K499" s="258"/>
      <c r="L499" s="260"/>
      <c r="M499" s="258"/>
      <c r="N499" s="248"/>
      <c r="O499" s="254">
        <f t="shared" ref="O499:P499" si="496">IF(B499=0,0,IF($O$1="",0,IF(YEAR(B499)=$P$1,MONTH(B499)-$O$1+1,(YEAR(B499)-$P$1)*12-$O$1+1+MONTH(B499))))</f>
        <v>0</v>
      </c>
      <c r="P499" s="254">
        <f t="shared" si="496"/>
        <v>0</v>
      </c>
      <c r="Q499" s="255" t="str">
        <f t="shared" si="257"/>
        <v/>
      </c>
      <c r="R499" s="238"/>
      <c r="S499" s="238"/>
      <c r="T499" s="238"/>
      <c r="U499" s="238"/>
    </row>
    <row r="500" spans="1:21" hidden="1" x14ac:dyDescent="0.2">
      <c r="A500" s="256">
        <v>496</v>
      </c>
      <c r="B500" s="248"/>
      <c r="C500" s="257"/>
      <c r="D500" s="258"/>
      <c r="E500" s="258"/>
      <c r="F500" s="259"/>
      <c r="G500" s="258"/>
      <c r="H500" s="258"/>
      <c r="I500" s="260"/>
      <c r="J500" s="258"/>
      <c r="K500" s="258"/>
      <c r="L500" s="260"/>
      <c r="M500" s="258"/>
      <c r="N500" s="248"/>
      <c r="O500" s="254">
        <f t="shared" ref="O500:P500" si="497">IF(B500=0,0,IF($O$1="",0,IF(YEAR(B500)=$P$1,MONTH(B500)-$O$1+1,(YEAR(B500)-$P$1)*12-$O$1+1+MONTH(B500))))</f>
        <v>0</v>
      </c>
      <c r="P500" s="254">
        <f t="shared" si="497"/>
        <v>0</v>
      </c>
      <c r="Q500" s="255" t="str">
        <f t="shared" si="257"/>
        <v/>
      </c>
      <c r="R500" s="238"/>
      <c r="S500" s="238"/>
      <c r="T500" s="238"/>
      <c r="U500" s="238"/>
    </row>
    <row r="501" spans="1:21" hidden="1" x14ac:dyDescent="0.2">
      <c r="A501" s="247">
        <v>497</v>
      </c>
      <c r="B501" s="248"/>
      <c r="C501" s="257"/>
      <c r="D501" s="258"/>
      <c r="E501" s="258"/>
      <c r="F501" s="259"/>
      <c r="G501" s="258"/>
      <c r="H501" s="258"/>
      <c r="I501" s="260"/>
      <c r="J501" s="258"/>
      <c r="K501" s="258"/>
      <c r="L501" s="260"/>
      <c r="M501" s="258"/>
      <c r="N501" s="248"/>
      <c r="O501" s="254">
        <f t="shared" ref="O501:P501" si="498">IF(B501=0,0,IF($O$1="",0,IF(YEAR(B501)=$P$1,MONTH(B501)-$O$1+1,(YEAR(B501)-$P$1)*12-$O$1+1+MONTH(B501))))</f>
        <v>0</v>
      </c>
      <c r="P501" s="254">
        <f t="shared" si="498"/>
        <v>0</v>
      </c>
      <c r="Q501" s="255" t="str">
        <f t="shared" si="257"/>
        <v/>
      </c>
      <c r="R501" s="238"/>
      <c r="S501" s="238"/>
      <c r="T501" s="238"/>
      <c r="U501" s="238"/>
    </row>
    <row r="502" spans="1:21" hidden="1" x14ac:dyDescent="0.2">
      <c r="A502" s="256">
        <v>498</v>
      </c>
      <c r="B502" s="248"/>
      <c r="C502" s="257"/>
      <c r="D502" s="258"/>
      <c r="E502" s="258"/>
      <c r="F502" s="259"/>
      <c r="G502" s="258"/>
      <c r="H502" s="258"/>
      <c r="I502" s="260"/>
      <c r="J502" s="258"/>
      <c r="K502" s="258"/>
      <c r="L502" s="260"/>
      <c r="M502" s="258"/>
      <c r="N502" s="248"/>
      <c r="O502" s="254">
        <f t="shared" ref="O502:P502" si="499">IF(B502=0,0,IF($O$1="",0,IF(YEAR(B502)=$P$1,MONTH(B502)-$O$1+1,(YEAR(B502)-$P$1)*12-$O$1+1+MONTH(B502))))</f>
        <v>0</v>
      </c>
      <c r="P502" s="254">
        <f t="shared" si="499"/>
        <v>0</v>
      </c>
      <c r="Q502" s="255" t="str">
        <f t="shared" si="257"/>
        <v/>
      </c>
      <c r="R502" s="238"/>
      <c r="S502" s="238"/>
      <c r="T502" s="238"/>
      <c r="U502" s="238"/>
    </row>
    <row r="503" spans="1:21" hidden="1" x14ac:dyDescent="0.2">
      <c r="A503" s="256">
        <v>499</v>
      </c>
      <c r="B503" s="248"/>
      <c r="C503" s="257"/>
      <c r="D503" s="258"/>
      <c r="E503" s="258"/>
      <c r="F503" s="259"/>
      <c r="G503" s="258"/>
      <c r="H503" s="258"/>
      <c r="I503" s="260"/>
      <c r="J503" s="258"/>
      <c r="K503" s="258"/>
      <c r="L503" s="260"/>
      <c r="M503" s="258"/>
      <c r="N503" s="248"/>
      <c r="O503" s="254">
        <f t="shared" ref="O503:P503" si="500">IF(B503=0,0,IF($O$1="",0,IF(YEAR(B503)=$P$1,MONTH(B503)-$O$1+1,(YEAR(B503)-$P$1)*12-$O$1+1+MONTH(B503))))</f>
        <v>0</v>
      </c>
      <c r="P503" s="254">
        <f t="shared" si="500"/>
        <v>0</v>
      </c>
      <c r="Q503" s="255" t="str">
        <f t="shared" si="257"/>
        <v/>
      </c>
      <c r="R503" s="238"/>
      <c r="S503" s="238"/>
      <c r="T503" s="238"/>
      <c r="U503" s="238"/>
    </row>
    <row r="504" spans="1:21" hidden="1" x14ac:dyDescent="0.2">
      <c r="A504" s="256">
        <v>500</v>
      </c>
      <c r="B504" s="248"/>
      <c r="C504" s="257"/>
      <c r="D504" s="258"/>
      <c r="E504" s="258"/>
      <c r="F504" s="259"/>
      <c r="G504" s="258"/>
      <c r="H504" s="258"/>
      <c r="I504" s="260"/>
      <c r="J504" s="258"/>
      <c r="K504" s="258"/>
      <c r="L504" s="260"/>
      <c r="M504" s="258"/>
      <c r="N504" s="248"/>
      <c r="O504" s="254">
        <f t="shared" ref="O504:P504" si="501">IF(B504=0,0,IF($O$1="",0,IF(YEAR(B504)=$P$1,MONTH(B504)-$O$1+1,(YEAR(B504)-$P$1)*12-$O$1+1+MONTH(B504))))</f>
        <v>0</v>
      </c>
      <c r="P504" s="254">
        <f t="shared" si="501"/>
        <v>0</v>
      </c>
      <c r="Q504" s="255" t="str">
        <f t="shared" si="257"/>
        <v/>
      </c>
      <c r="R504" s="238"/>
      <c r="S504" s="238"/>
      <c r="T504" s="238"/>
      <c r="U504" s="238"/>
    </row>
    <row r="505" spans="1:21" hidden="1" x14ac:dyDescent="0.2">
      <c r="A505" s="247">
        <v>501</v>
      </c>
      <c r="B505" s="248"/>
      <c r="C505" s="257"/>
      <c r="D505" s="258"/>
      <c r="E505" s="258"/>
      <c r="F505" s="259"/>
      <c r="G505" s="258"/>
      <c r="H505" s="258"/>
      <c r="I505" s="260"/>
      <c r="J505" s="258"/>
      <c r="K505" s="258"/>
      <c r="L505" s="260"/>
      <c r="M505" s="258"/>
      <c r="N505" s="248"/>
      <c r="O505" s="254">
        <f t="shared" ref="O505:P505" si="502">IF(B505=0,0,IF($O$1="",0,IF(YEAR(B505)=$P$1,MONTH(B505)-$O$1+1,(YEAR(B505)-$P$1)*12-$O$1+1+MONTH(B505))))</f>
        <v>0</v>
      </c>
      <c r="P505" s="254">
        <f t="shared" si="502"/>
        <v>0</v>
      </c>
      <c r="Q505" s="255" t="str">
        <f t="shared" si="257"/>
        <v/>
      </c>
      <c r="R505" s="238"/>
      <c r="S505" s="238"/>
      <c r="T505" s="238"/>
      <c r="U505" s="238"/>
    </row>
    <row r="506" spans="1:21" hidden="1" x14ac:dyDescent="0.2">
      <c r="A506" s="256">
        <v>502</v>
      </c>
      <c r="B506" s="248"/>
      <c r="C506" s="257"/>
      <c r="D506" s="258"/>
      <c r="E506" s="258"/>
      <c r="F506" s="259"/>
      <c r="G506" s="258"/>
      <c r="H506" s="258"/>
      <c r="I506" s="260"/>
      <c r="J506" s="258"/>
      <c r="K506" s="258"/>
      <c r="L506" s="260"/>
      <c r="M506" s="258"/>
      <c r="N506" s="248"/>
      <c r="O506" s="254">
        <f t="shared" ref="O506:P506" si="503">IF(B506=0,0,IF($O$1="",0,IF(YEAR(B506)=$P$1,MONTH(B506)-$O$1+1,(YEAR(B506)-$P$1)*12-$O$1+1+MONTH(B506))))</f>
        <v>0</v>
      </c>
      <c r="P506" s="254">
        <f t="shared" si="503"/>
        <v>0</v>
      </c>
      <c r="Q506" s="255" t="str">
        <f t="shared" si="257"/>
        <v/>
      </c>
      <c r="R506" s="238"/>
      <c r="S506" s="238"/>
      <c r="T506" s="238"/>
      <c r="U506" s="238"/>
    </row>
    <row r="507" spans="1:21" hidden="1" x14ac:dyDescent="0.2">
      <c r="A507" s="256">
        <v>503</v>
      </c>
      <c r="B507" s="248"/>
      <c r="C507" s="257"/>
      <c r="D507" s="258"/>
      <c r="E507" s="258"/>
      <c r="F507" s="259"/>
      <c r="G507" s="258"/>
      <c r="H507" s="258"/>
      <c r="I507" s="260"/>
      <c r="J507" s="258"/>
      <c r="K507" s="258"/>
      <c r="L507" s="260"/>
      <c r="M507" s="258"/>
      <c r="N507" s="248"/>
      <c r="O507" s="254">
        <f t="shared" ref="O507:P507" si="504">IF(B507=0,0,IF($O$1="",0,IF(YEAR(B507)=$P$1,MONTH(B507)-$O$1+1,(YEAR(B507)-$P$1)*12-$O$1+1+MONTH(B507))))</f>
        <v>0</v>
      </c>
      <c r="P507" s="254">
        <f t="shared" si="504"/>
        <v>0</v>
      </c>
      <c r="Q507" s="255" t="str">
        <f t="shared" si="257"/>
        <v/>
      </c>
      <c r="R507" s="238"/>
      <c r="S507" s="238"/>
      <c r="T507" s="238"/>
      <c r="U507" s="238"/>
    </row>
    <row r="508" spans="1:21" hidden="1" x14ac:dyDescent="0.2">
      <c r="A508" s="256">
        <v>504</v>
      </c>
      <c r="B508" s="248"/>
      <c r="C508" s="257"/>
      <c r="D508" s="258"/>
      <c r="E508" s="258"/>
      <c r="F508" s="259"/>
      <c r="G508" s="258"/>
      <c r="H508" s="258"/>
      <c r="I508" s="260"/>
      <c r="J508" s="258"/>
      <c r="K508" s="258"/>
      <c r="L508" s="260"/>
      <c r="M508" s="258"/>
      <c r="N508" s="248"/>
      <c r="O508" s="254">
        <f t="shared" ref="O508:P508" si="505">IF(B508=0,0,IF($O$1="",0,IF(YEAR(B508)=$P$1,MONTH(B508)-$O$1+1,(YEAR(B508)-$P$1)*12-$O$1+1+MONTH(B508))))</f>
        <v>0</v>
      </c>
      <c r="P508" s="254">
        <f t="shared" si="505"/>
        <v>0</v>
      </c>
      <c r="Q508" s="255" t="str">
        <f t="shared" si="257"/>
        <v/>
      </c>
      <c r="R508" s="238"/>
      <c r="S508" s="238"/>
      <c r="T508" s="238"/>
      <c r="U508" s="238"/>
    </row>
    <row r="509" spans="1:21" hidden="1" x14ac:dyDescent="0.2">
      <c r="A509" s="247">
        <v>505</v>
      </c>
      <c r="B509" s="248"/>
      <c r="C509" s="257"/>
      <c r="D509" s="258"/>
      <c r="E509" s="258"/>
      <c r="F509" s="259"/>
      <c r="G509" s="258"/>
      <c r="H509" s="258"/>
      <c r="I509" s="260"/>
      <c r="J509" s="258"/>
      <c r="K509" s="258"/>
      <c r="L509" s="260"/>
      <c r="M509" s="258"/>
      <c r="N509" s="248"/>
      <c r="O509" s="254">
        <f t="shared" ref="O509:P509" si="506">IF(B509=0,0,IF($O$1="",0,IF(YEAR(B509)=$P$1,MONTH(B509)-$O$1+1,(YEAR(B509)-$P$1)*12-$O$1+1+MONTH(B509))))</f>
        <v>0</v>
      </c>
      <c r="P509" s="254">
        <f t="shared" si="506"/>
        <v>0</v>
      </c>
      <c r="Q509" s="255" t="str">
        <f t="shared" si="257"/>
        <v/>
      </c>
      <c r="R509" s="238"/>
      <c r="S509" s="238"/>
      <c r="T509" s="238"/>
      <c r="U509" s="238"/>
    </row>
    <row r="510" spans="1:21" hidden="1" x14ac:dyDescent="0.2">
      <c r="A510" s="256">
        <v>506</v>
      </c>
      <c r="B510" s="248"/>
      <c r="C510" s="257"/>
      <c r="D510" s="258"/>
      <c r="E510" s="258"/>
      <c r="F510" s="259"/>
      <c r="G510" s="258"/>
      <c r="H510" s="258"/>
      <c r="I510" s="260"/>
      <c r="J510" s="258"/>
      <c r="K510" s="258"/>
      <c r="L510" s="260"/>
      <c r="M510" s="258"/>
      <c r="N510" s="248"/>
      <c r="O510" s="254">
        <f t="shared" ref="O510:P510" si="507">IF(B510=0,0,IF($O$1="",0,IF(YEAR(B510)=$P$1,MONTH(B510)-$O$1+1,(YEAR(B510)-$P$1)*12-$O$1+1+MONTH(B510))))</f>
        <v>0</v>
      </c>
      <c r="P510" s="254">
        <f t="shared" si="507"/>
        <v>0</v>
      </c>
      <c r="Q510" s="255" t="str">
        <f t="shared" si="257"/>
        <v/>
      </c>
      <c r="R510" s="238"/>
      <c r="S510" s="238"/>
      <c r="T510" s="238"/>
      <c r="U510" s="238"/>
    </row>
    <row r="511" spans="1:21" hidden="1" x14ac:dyDescent="0.2">
      <c r="A511" s="256">
        <v>507</v>
      </c>
      <c r="B511" s="248"/>
      <c r="C511" s="257"/>
      <c r="D511" s="258"/>
      <c r="E511" s="258"/>
      <c r="F511" s="259"/>
      <c r="G511" s="258"/>
      <c r="H511" s="258"/>
      <c r="I511" s="260"/>
      <c r="J511" s="258"/>
      <c r="K511" s="258"/>
      <c r="L511" s="260"/>
      <c r="M511" s="258"/>
      <c r="N511" s="248"/>
      <c r="O511" s="254">
        <f t="shared" ref="O511:P511" si="508">IF(B511=0,0,IF($O$1="",0,IF(YEAR(B511)=$P$1,MONTH(B511)-$O$1+1,(YEAR(B511)-$P$1)*12-$O$1+1+MONTH(B511))))</f>
        <v>0</v>
      </c>
      <c r="P511" s="254">
        <f t="shared" si="508"/>
        <v>0</v>
      </c>
      <c r="Q511" s="255" t="str">
        <f t="shared" si="257"/>
        <v/>
      </c>
      <c r="R511" s="238"/>
      <c r="S511" s="238"/>
      <c r="T511" s="238"/>
      <c r="U511" s="238"/>
    </row>
    <row r="512" spans="1:21" hidden="1" x14ac:dyDescent="0.2">
      <c r="A512" s="256">
        <v>508</v>
      </c>
      <c r="B512" s="248"/>
      <c r="C512" s="257"/>
      <c r="D512" s="258"/>
      <c r="E512" s="258"/>
      <c r="F512" s="259"/>
      <c r="G512" s="258"/>
      <c r="H512" s="258"/>
      <c r="I512" s="260"/>
      <c r="J512" s="258"/>
      <c r="K512" s="258"/>
      <c r="L512" s="260"/>
      <c r="M512" s="258"/>
      <c r="N512" s="248"/>
      <c r="O512" s="254">
        <f t="shared" ref="O512:P512" si="509">IF(B512=0,0,IF($O$1="",0,IF(YEAR(B512)=$P$1,MONTH(B512)-$O$1+1,(YEAR(B512)-$P$1)*12-$O$1+1+MONTH(B512))))</f>
        <v>0</v>
      </c>
      <c r="P512" s="254">
        <f t="shared" si="509"/>
        <v>0</v>
      </c>
      <c r="Q512" s="255" t="str">
        <f t="shared" si="257"/>
        <v/>
      </c>
      <c r="R512" s="238"/>
      <c r="S512" s="238"/>
      <c r="T512" s="238"/>
      <c r="U512" s="238"/>
    </row>
    <row r="513" spans="1:21" hidden="1" x14ac:dyDescent="0.2">
      <c r="A513" s="247">
        <v>509</v>
      </c>
      <c r="B513" s="248"/>
      <c r="C513" s="257"/>
      <c r="D513" s="258"/>
      <c r="E513" s="258"/>
      <c r="F513" s="259"/>
      <c r="G513" s="258"/>
      <c r="H513" s="258"/>
      <c r="I513" s="260"/>
      <c r="J513" s="258"/>
      <c r="K513" s="258"/>
      <c r="L513" s="260"/>
      <c r="M513" s="258"/>
      <c r="N513" s="248"/>
      <c r="O513" s="254">
        <f t="shared" ref="O513:P513" si="510">IF(B513=0,0,IF($O$1="",0,IF(YEAR(B513)=$P$1,MONTH(B513)-$O$1+1,(YEAR(B513)-$P$1)*12-$O$1+1+MONTH(B513))))</f>
        <v>0</v>
      </c>
      <c r="P513" s="254">
        <f t="shared" si="510"/>
        <v>0</v>
      </c>
      <c r="Q513" s="255" t="str">
        <f t="shared" si="257"/>
        <v/>
      </c>
      <c r="R513" s="238"/>
      <c r="S513" s="238"/>
      <c r="T513" s="238"/>
      <c r="U513" s="238"/>
    </row>
    <row r="514" spans="1:21" hidden="1" x14ac:dyDescent="0.2">
      <c r="A514" s="256">
        <v>510</v>
      </c>
      <c r="B514" s="248"/>
      <c r="C514" s="257"/>
      <c r="D514" s="258"/>
      <c r="E514" s="258"/>
      <c r="F514" s="259"/>
      <c r="G514" s="258"/>
      <c r="H514" s="258"/>
      <c r="I514" s="260"/>
      <c r="J514" s="258"/>
      <c r="K514" s="258"/>
      <c r="L514" s="260"/>
      <c r="M514" s="258"/>
      <c r="N514" s="248"/>
      <c r="O514" s="254">
        <f t="shared" ref="O514:P514" si="511">IF(B514=0,0,IF($O$1="",0,IF(YEAR(B514)=$P$1,MONTH(B514)-$O$1+1,(YEAR(B514)-$P$1)*12-$O$1+1+MONTH(B514))))</f>
        <v>0</v>
      </c>
      <c r="P514" s="254">
        <f t="shared" si="511"/>
        <v>0</v>
      </c>
      <c r="Q514" s="255" t="str">
        <f t="shared" si="257"/>
        <v/>
      </c>
      <c r="R514" s="238"/>
      <c r="S514" s="238"/>
      <c r="T514" s="238"/>
      <c r="U514" s="238"/>
    </row>
    <row r="515" spans="1:21" hidden="1" x14ac:dyDescent="0.2">
      <c r="A515" s="256">
        <v>511</v>
      </c>
      <c r="B515" s="248"/>
      <c r="C515" s="257"/>
      <c r="D515" s="258"/>
      <c r="E515" s="258"/>
      <c r="F515" s="259"/>
      <c r="G515" s="258"/>
      <c r="H515" s="258"/>
      <c r="I515" s="260"/>
      <c r="J515" s="258"/>
      <c r="K515" s="258"/>
      <c r="L515" s="260"/>
      <c r="M515" s="258"/>
      <c r="N515" s="248"/>
      <c r="O515" s="254">
        <f t="shared" ref="O515:P515" si="512">IF(B515=0,0,IF($O$1="",0,IF(YEAR(B515)=$P$1,MONTH(B515)-$O$1+1,(YEAR(B515)-$P$1)*12-$O$1+1+MONTH(B515))))</f>
        <v>0</v>
      </c>
      <c r="P515" s="254">
        <f t="shared" si="512"/>
        <v>0</v>
      </c>
      <c r="Q515" s="255" t="str">
        <f t="shared" ref="Q515:Q769" si="513">SUBSTITUTE(D515," ","_")</f>
        <v/>
      </c>
      <c r="R515" s="238"/>
      <c r="S515" s="238"/>
      <c r="T515" s="238"/>
      <c r="U515" s="238"/>
    </row>
    <row r="516" spans="1:21" hidden="1" x14ac:dyDescent="0.2">
      <c r="A516" s="256">
        <v>512</v>
      </c>
      <c r="B516" s="248"/>
      <c r="C516" s="257"/>
      <c r="D516" s="258"/>
      <c r="E516" s="258"/>
      <c r="F516" s="259"/>
      <c r="G516" s="258"/>
      <c r="H516" s="258"/>
      <c r="I516" s="260"/>
      <c r="J516" s="258"/>
      <c r="K516" s="258"/>
      <c r="L516" s="260"/>
      <c r="M516" s="258"/>
      <c r="N516" s="248"/>
      <c r="O516" s="254">
        <f t="shared" ref="O516:P516" si="514">IF(B516=0,0,IF($O$1="",0,IF(YEAR(B516)=$P$1,MONTH(B516)-$O$1+1,(YEAR(B516)-$P$1)*12-$O$1+1+MONTH(B516))))</f>
        <v>0</v>
      </c>
      <c r="P516" s="254">
        <f t="shared" si="514"/>
        <v>0</v>
      </c>
      <c r="Q516" s="255" t="str">
        <f t="shared" si="513"/>
        <v/>
      </c>
      <c r="R516" s="238"/>
      <c r="S516" s="238"/>
      <c r="T516" s="238"/>
      <c r="U516" s="238"/>
    </row>
    <row r="517" spans="1:21" hidden="1" x14ac:dyDescent="0.2">
      <c r="A517" s="247">
        <v>513</v>
      </c>
      <c r="B517" s="248"/>
      <c r="C517" s="257"/>
      <c r="D517" s="258"/>
      <c r="E517" s="258"/>
      <c r="F517" s="259"/>
      <c r="G517" s="258"/>
      <c r="H517" s="258"/>
      <c r="I517" s="260"/>
      <c r="J517" s="258"/>
      <c r="K517" s="258"/>
      <c r="L517" s="260"/>
      <c r="M517" s="258"/>
      <c r="N517" s="248"/>
      <c r="O517" s="254">
        <f t="shared" ref="O517:P517" si="515">IF(B517=0,0,IF($O$1="",0,IF(YEAR(B517)=$P$1,MONTH(B517)-$O$1+1,(YEAR(B517)-$P$1)*12-$O$1+1+MONTH(B517))))</f>
        <v>0</v>
      </c>
      <c r="P517" s="254">
        <f t="shared" si="515"/>
        <v>0</v>
      </c>
      <c r="Q517" s="255" t="str">
        <f t="shared" si="513"/>
        <v/>
      </c>
      <c r="R517" s="238"/>
      <c r="S517" s="238"/>
      <c r="T517" s="238"/>
      <c r="U517" s="238"/>
    </row>
    <row r="518" spans="1:21" hidden="1" x14ac:dyDescent="0.2">
      <c r="A518" s="256">
        <v>514</v>
      </c>
      <c r="B518" s="248"/>
      <c r="C518" s="257"/>
      <c r="D518" s="258"/>
      <c r="E518" s="258"/>
      <c r="F518" s="259"/>
      <c r="G518" s="258"/>
      <c r="H518" s="258"/>
      <c r="I518" s="260"/>
      <c r="J518" s="258"/>
      <c r="K518" s="258"/>
      <c r="L518" s="260"/>
      <c r="M518" s="258"/>
      <c r="N518" s="248"/>
      <c r="O518" s="254">
        <f t="shared" ref="O518:P518" si="516">IF(B518=0,0,IF($O$1="",0,IF(YEAR(B518)=$P$1,MONTH(B518)-$O$1+1,(YEAR(B518)-$P$1)*12-$O$1+1+MONTH(B518))))</f>
        <v>0</v>
      </c>
      <c r="P518" s="254">
        <f t="shared" si="516"/>
        <v>0</v>
      </c>
      <c r="Q518" s="255" t="str">
        <f t="shared" si="513"/>
        <v/>
      </c>
      <c r="R518" s="238"/>
      <c r="S518" s="238"/>
      <c r="T518" s="238"/>
      <c r="U518" s="238"/>
    </row>
    <row r="519" spans="1:21" hidden="1" x14ac:dyDescent="0.2">
      <c r="A519" s="256">
        <v>515</v>
      </c>
      <c r="B519" s="248"/>
      <c r="C519" s="257"/>
      <c r="D519" s="258"/>
      <c r="E519" s="258"/>
      <c r="F519" s="259"/>
      <c r="G519" s="258"/>
      <c r="H519" s="258"/>
      <c r="I519" s="260"/>
      <c r="J519" s="258"/>
      <c r="K519" s="258"/>
      <c r="L519" s="260"/>
      <c r="M519" s="258"/>
      <c r="N519" s="248"/>
      <c r="O519" s="254">
        <f t="shared" ref="O519:P519" si="517">IF(B519=0,0,IF($O$1="",0,IF(YEAR(B519)=$P$1,MONTH(B519)-$O$1+1,(YEAR(B519)-$P$1)*12-$O$1+1+MONTH(B519))))</f>
        <v>0</v>
      </c>
      <c r="P519" s="254">
        <f t="shared" si="517"/>
        <v>0</v>
      </c>
      <c r="Q519" s="255" t="str">
        <f t="shared" si="513"/>
        <v/>
      </c>
      <c r="R519" s="238"/>
      <c r="S519" s="238"/>
      <c r="T519" s="238"/>
      <c r="U519" s="238"/>
    </row>
    <row r="520" spans="1:21" hidden="1" x14ac:dyDescent="0.2">
      <c r="A520" s="256">
        <v>516</v>
      </c>
      <c r="B520" s="248"/>
      <c r="C520" s="257"/>
      <c r="D520" s="258"/>
      <c r="E520" s="258"/>
      <c r="F520" s="259"/>
      <c r="G520" s="258"/>
      <c r="H520" s="258"/>
      <c r="I520" s="260"/>
      <c r="J520" s="258"/>
      <c r="K520" s="258"/>
      <c r="L520" s="260"/>
      <c r="M520" s="258"/>
      <c r="N520" s="248"/>
      <c r="O520" s="254">
        <f t="shared" ref="O520:P520" si="518">IF(B520=0,0,IF($O$1="",0,IF(YEAR(B520)=$P$1,MONTH(B520)-$O$1+1,(YEAR(B520)-$P$1)*12-$O$1+1+MONTH(B520))))</f>
        <v>0</v>
      </c>
      <c r="P520" s="254">
        <f t="shared" si="518"/>
        <v>0</v>
      </c>
      <c r="Q520" s="255" t="str">
        <f t="shared" si="513"/>
        <v/>
      </c>
      <c r="R520" s="238"/>
      <c r="S520" s="238"/>
      <c r="T520" s="238"/>
      <c r="U520" s="238"/>
    </row>
    <row r="521" spans="1:21" hidden="1" x14ac:dyDescent="0.2">
      <c r="A521" s="247">
        <v>517</v>
      </c>
      <c r="B521" s="248"/>
      <c r="C521" s="257"/>
      <c r="D521" s="258"/>
      <c r="E521" s="258"/>
      <c r="F521" s="259"/>
      <c r="G521" s="258"/>
      <c r="H521" s="258"/>
      <c r="I521" s="260"/>
      <c r="J521" s="258"/>
      <c r="K521" s="258"/>
      <c r="L521" s="260"/>
      <c r="M521" s="258"/>
      <c r="N521" s="248"/>
      <c r="O521" s="254">
        <f t="shared" ref="O521:P521" si="519">IF(B521=0,0,IF($O$1="",0,IF(YEAR(B521)=$P$1,MONTH(B521)-$O$1+1,(YEAR(B521)-$P$1)*12-$O$1+1+MONTH(B521))))</f>
        <v>0</v>
      </c>
      <c r="P521" s="254">
        <f t="shared" si="519"/>
        <v>0</v>
      </c>
      <c r="Q521" s="255" t="str">
        <f t="shared" si="513"/>
        <v/>
      </c>
      <c r="R521" s="238"/>
      <c r="S521" s="238"/>
      <c r="T521" s="238"/>
      <c r="U521" s="238"/>
    </row>
    <row r="522" spans="1:21" hidden="1" x14ac:dyDescent="0.2">
      <c r="A522" s="256">
        <v>518</v>
      </c>
      <c r="B522" s="248"/>
      <c r="C522" s="257"/>
      <c r="D522" s="258"/>
      <c r="E522" s="258"/>
      <c r="F522" s="259"/>
      <c r="G522" s="258"/>
      <c r="H522" s="258"/>
      <c r="I522" s="260"/>
      <c r="J522" s="258"/>
      <c r="K522" s="258"/>
      <c r="L522" s="260"/>
      <c r="M522" s="258"/>
      <c r="N522" s="248"/>
      <c r="O522" s="254">
        <f t="shared" ref="O522:P522" si="520">IF(B522=0,0,IF($O$1="",0,IF(YEAR(B522)=$P$1,MONTH(B522)-$O$1+1,(YEAR(B522)-$P$1)*12-$O$1+1+MONTH(B522))))</f>
        <v>0</v>
      </c>
      <c r="P522" s="254">
        <f t="shared" si="520"/>
        <v>0</v>
      </c>
      <c r="Q522" s="255" t="str">
        <f t="shared" si="513"/>
        <v/>
      </c>
      <c r="R522" s="238"/>
      <c r="S522" s="238"/>
      <c r="T522" s="238"/>
      <c r="U522" s="238"/>
    </row>
    <row r="523" spans="1:21" hidden="1" x14ac:dyDescent="0.2">
      <c r="A523" s="256">
        <v>519</v>
      </c>
      <c r="B523" s="248"/>
      <c r="C523" s="257"/>
      <c r="D523" s="258"/>
      <c r="E523" s="258"/>
      <c r="F523" s="259"/>
      <c r="G523" s="258"/>
      <c r="H523" s="258"/>
      <c r="I523" s="260"/>
      <c r="J523" s="258"/>
      <c r="K523" s="258"/>
      <c r="L523" s="260"/>
      <c r="M523" s="258"/>
      <c r="N523" s="248"/>
      <c r="O523" s="254">
        <f t="shared" ref="O523:P523" si="521">IF(B523=0,0,IF($O$1="",0,IF(YEAR(B523)=$P$1,MONTH(B523)-$O$1+1,(YEAR(B523)-$P$1)*12-$O$1+1+MONTH(B523))))</f>
        <v>0</v>
      </c>
      <c r="P523" s="254">
        <f t="shared" si="521"/>
        <v>0</v>
      </c>
      <c r="Q523" s="255" t="str">
        <f t="shared" si="513"/>
        <v/>
      </c>
      <c r="R523" s="238"/>
      <c r="S523" s="238"/>
      <c r="T523" s="238"/>
      <c r="U523" s="238"/>
    </row>
    <row r="524" spans="1:21" hidden="1" x14ac:dyDescent="0.2">
      <c r="A524" s="256">
        <v>520</v>
      </c>
      <c r="B524" s="248"/>
      <c r="C524" s="257"/>
      <c r="D524" s="258"/>
      <c r="E524" s="258"/>
      <c r="F524" s="259"/>
      <c r="G524" s="258"/>
      <c r="H524" s="258"/>
      <c r="I524" s="260"/>
      <c r="J524" s="258"/>
      <c r="K524" s="258"/>
      <c r="L524" s="260"/>
      <c r="M524" s="258"/>
      <c r="N524" s="248"/>
      <c r="O524" s="254">
        <f t="shared" ref="O524:P524" si="522">IF(B524=0,0,IF($O$1="",0,IF(YEAR(B524)=$P$1,MONTH(B524)-$O$1+1,(YEAR(B524)-$P$1)*12-$O$1+1+MONTH(B524))))</f>
        <v>0</v>
      </c>
      <c r="P524" s="254">
        <f t="shared" si="522"/>
        <v>0</v>
      </c>
      <c r="Q524" s="255" t="str">
        <f t="shared" si="513"/>
        <v/>
      </c>
      <c r="R524" s="238"/>
      <c r="S524" s="238"/>
      <c r="T524" s="238"/>
      <c r="U524" s="238"/>
    </row>
    <row r="525" spans="1:21" hidden="1" x14ac:dyDescent="0.2">
      <c r="A525" s="247">
        <v>521</v>
      </c>
      <c r="B525" s="248"/>
      <c r="C525" s="257"/>
      <c r="D525" s="258"/>
      <c r="E525" s="258"/>
      <c r="F525" s="259"/>
      <c r="G525" s="258"/>
      <c r="H525" s="258"/>
      <c r="I525" s="260"/>
      <c r="J525" s="258"/>
      <c r="K525" s="258"/>
      <c r="L525" s="260"/>
      <c r="M525" s="258"/>
      <c r="N525" s="248"/>
      <c r="O525" s="254">
        <f t="shared" ref="O525:P525" si="523">IF(B525=0,0,IF($O$1="",0,IF(YEAR(B525)=$P$1,MONTH(B525)-$O$1+1,(YEAR(B525)-$P$1)*12-$O$1+1+MONTH(B525))))</f>
        <v>0</v>
      </c>
      <c r="P525" s="254">
        <f t="shared" si="523"/>
        <v>0</v>
      </c>
      <c r="Q525" s="255" t="str">
        <f t="shared" si="513"/>
        <v/>
      </c>
      <c r="R525" s="238"/>
      <c r="S525" s="238"/>
      <c r="T525" s="238"/>
      <c r="U525" s="238"/>
    </row>
    <row r="526" spans="1:21" hidden="1" x14ac:dyDescent="0.2">
      <c r="A526" s="256">
        <v>522</v>
      </c>
      <c r="B526" s="248"/>
      <c r="C526" s="257"/>
      <c r="D526" s="258"/>
      <c r="E526" s="258"/>
      <c r="F526" s="259"/>
      <c r="G526" s="258"/>
      <c r="H526" s="258"/>
      <c r="I526" s="260"/>
      <c r="J526" s="258"/>
      <c r="K526" s="258"/>
      <c r="L526" s="260"/>
      <c r="M526" s="258"/>
      <c r="N526" s="248"/>
      <c r="O526" s="254">
        <f t="shared" ref="O526:P526" si="524">IF(B526=0,0,IF($O$1="",0,IF(YEAR(B526)=$P$1,MONTH(B526)-$O$1+1,(YEAR(B526)-$P$1)*12-$O$1+1+MONTH(B526))))</f>
        <v>0</v>
      </c>
      <c r="P526" s="254">
        <f t="shared" si="524"/>
        <v>0</v>
      </c>
      <c r="Q526" s="255" t="str">
        <f t="shared" si="513"/>
        <v/>
      </c>
      <c r="R526" s="238"/>
      <c r="S526" s="238"/>
      <c r="T526" s="238"/>
      <c r="U526" s="238"/>
    </row>
    <row r="527" spans="1:21" hidden="1" x14ac:dyDescent="0.2">
      <c r="A527" s="256">
        <v>523</v>
      </c>
      <c r="B527" s="248"/>
      <c r="C527" s="257"/>
      <c r="D527" s="258"/>
      <c r="E527" s="258"/>
      <c r="F527" s="259"/>
      <c r="G527" s="258"/>
      <c r="H527" s="258"/>
      <c r="I527" s="260"/>
      <c r="J527" s="258"/>
      <c r="K527" s="258"/>
      <c r="L527" s="260"/>
      <c r="M527" s="258"/>
      <c r="N527" s="248"/>
      <c r="O527" s="254">
        <f t="shared" ref="O527:P527" si="525">IF(B527=0,0,IF($O$1="",0,IF(YEAR(B527)=$P$1,MONTH(B527)-$O$1+1,(YEAR(B527)-$P$1)*12-$O$1+1+MONTH(B527))))</f>
        <v>0</v>
      </c>
      <c r="P527" s="254">
        <f t="shared" si="525"/>
        <v>0</v>
      </c>
      <c r="Q527" s="255" t="str">
        <f t="shared" si="513"/>
        <v/>
      </c>
      <c r="R527" s="238"/>
      <c r="S527" s="238"/>
      <c r="T527" s="238"/>
      <c r="U527" s="238"/>
    </row>
    <row r="528" spans="1:21" hidden="1" x14ac:dyDescent="0.2">
      <c r="A528" s="256">
        <v>524</v>
      </c>
      <c r="B528" s="248"/>
      <c r="C528" s="257"/>
      <c r="D528" s="258"/>
      <c r="E528" s="258"/>
      <c r="F528" s="259"/>
      <c r="G528" s="258"/>
      <c r="H528" s="258"/>
      <c r="I528" s="260"/>
      <c r="J528" s="258"/>
      <c r="K528" s="258"/>
      <c r="L528" s="260"/>
      <c r="M528" s="258"/>
      <c r="N528" s="248"/>
      <c r="O528" s="254">
        <f t="shared" ref="O528:P528" si="526">IF(B528=0,0,IF($O$1="",0,IF(YEAR(B528)=$P$1,MONTH(B528)-$O$1+1,(YEAR(B528)-$P$1)*12-$O$1+1+MONTH(B528))))</f>
        <v>0</v>
      </c>
      <c r="P528" s="254">
        <f t="shared" si="526"/>
        <v>0</v>
      </c>
      <c r="Q528" s="255" t="str">
        <f t="shared" si="513"/>
        <v/>
      </c>
      <c r="R528" s="238"/>
      <c r="S528" s="238"/>
      <c r="T528" s="238"/>
      <c r="U528" s="238"/>
    </row>
    <row r="529" spans="1:21" hidden="1" x14ac:dyDescent="0.2">
      <c r="A529" s="247">
        <v>525</v>
      </c>
      <c r="B529" s="248"/>
      <c r="C529" s="257"/>
      <c r="D529" s="258"/>
      <c r="E529" s="258"/>
      <c r="F529" s="259"/>
      <c r="G529" s="258"/>
      <c r="H529" s="258"/>
      <c r="I529" s="260"/>
      <c r="J529" s="258"/>
      <c r="K529" s="258"/>
      <c r="L529" s="260"/>
      <c r="M529" s="258"/>
      <c r="N529" s="248"/>
      <c r="O529" s="254">
        <f t="shared" ref="O529:P529" si="527">IF(B529=0,0,IF($O$1="",0,IF(YEAR(B529)=$P$1,MONTH(B529)-$O$1+1,(YEAR(B529)-$P$1)*12-$O$1+1+MONTH(B529))))</f>
        <v>0</v>
      </c>
      <c r="P529" s="254">
        <f t="shared" si="527"/>
        <v>0</v>
      </c>
      <c r="Q529" s="255" t="str">
        <f t="shared" si="513"/>
        <v/>
      </c>
      <c r="R529" s="238"/>
      <c r="S529" s="238"/>
      <c r="T529" s="238"/>
      <c r="U529" s="238"/>
    </row>
    <row r="530" spans="1:21" hidden="1" x14ac:dyDescent="0.2">
      <c r="A530" s="256">
        <v>526</v>
      </c>
      <c r="B530" s="248"/>
      <c r="C530" s="257"/>
      <c r="D530" s="258"/>
      <c r="E530" s="258"/>
      <c r="F530" s="259"/>
      <c r="G530" s="258"/>
      <c r="H530" s="258"/>
      <c r="I530" s="260"/>
      <c r="J530" s="258"/>
      <c r="K530" s="258"/>
      <c r="L530" s="260"/>
      <c r="M530" s="258"/>
      <c r="N530" s="248"/>
      <c r="O530" s="254">
        <f t="shared" ref="O530:P530" si="528">IF(B530=0,0,IF($O$1="",0,IF(YEAR(B530)=$P$1,MONTH(B530)-$O$1+1,(YEAR(B530)-$P$1)*12-$O$1+1+MONTH(B530))))</f>
        <v>0</v>
      </c>
      <c r="P530" s="254">
        <f t="shared" si="528"/>
        <v>0</v>
      </c>
      <c r="Q530" s="255" t="str">
        <f t="shared" si="513"/>
        <v/>
      </c>
      <c r="R530" s="238"/>
      <c r="S530" s="238"/>
      <c r="T530" s="238"/>
      <c r="U530" s="238"/>
    </row>
    <row r="531" spans="1:21" hidden="1" x14ac:dyDescent="0.2">
      <c r="A531" s="256">
        <v>527</v>
      </c>
      <c r="B531" s="248"/>
      <c r="C531" s="257"/>
      <c r="D531" s="258"/>
      <c r="E531" s="258"/>
      <c r="F531" s="259"/>
      <c r="G531" s="258"/>
      <c r="H531" s="258"/>
      <c r="I531" s="260"/>
      <c r="J531" s="258"/>
      <c r="K531" s="258"/>
      <c r="L531" s="260"/>
      <c r="M531" s="258"/>
      <c r="N531" s="248"/>
      <c r="O531" s="254">
        <f t="shared" ref="O531:P531" si="529">IF(B531=0,0,IF($O$1="",0,IF(YEAR(B531)=$P$1,MONTH(B531)-$O$1+1,(YEAR(B531)-$P$1)*12-$O$1+1+MONTH(B531))))</f>
        <v>0</v>
      </c>
      <c r="P531" s="254">
        <f t="shared" si="529"/>
        <v>0</v>
      </c>
      <c r="Q531" s="255" t="str">
        <f t="shared" si="513"/>
        <v/>
      </c>
      <c r="R531" s="238"/>
      <c r="S531" s="238"/>
      <c r="T531" s="238"/>
      <c r="U531" s="238"/>
    </row>
    <row r="532" spans="1:21" hidden="1" x14ac:dyDescent="0.2">
      <c r="A532" s="256">
        <v>528</v>
      </c>
      <c r="B532" s="248"/>
      <c r="C532" s="257"/>
      <c r="D532" s="258"/>
      <c r="E532" s="258"/>
      <c r="F532" s="259"/>
      <c r="G532" s="258"/>
      <c r="H532" s="258"/>
      <c r="I532" s="260"/>
      <c r="J532" s="258"/>
      <c r="K532" s="258"/>
      <c r="L532" s="260"/>
      <c r="M532" s="258"/>
      <c r="N532" s="248"/>
      <c r="O532" s="254">
        <f t="shared" ref="O532:P532" si="530">IF(B532=0,0,IF($O$1="",0,IF(YEAR(B532)=$P$1,MONTH(B532)-$O$1+1,(YEAR(B532)-$P$1)*12-$O$1+1+MONTH(B532))))</f>
        <v>0</v>
      </c>
      <c r="P532" s="254">
        <f t="shared" si="530"/>
        <v>0</v>
      </c>
      <c r="Q532" s="255" t="str">
        <f t="shared" si="513"/>
        <v/>
      </c>
      <c r="R532" s="238"/>
      <c r="S532" s="238"/>
      <c r="T532" s="238"/>
      <c r="U532" s="238"/>
    </row>
    <row r="533" spans="1:21" hidden="1" x14ac:dyDescent="0.2">
      <c r="A533" s="247">
        <v>529</v>
      </c>
      <c r="B533" s="248"/>
      <c r="C533" s="257"/>
      <c r="D533" s="258"/>
      <c r="E533" s="258"/>
      <c r="F533" s="259"/>
      <c r="G533" s="258"/>
      <c r="H533" s="258"/>
      <c r="I533" s="260"/>
      <c r="J533" s="258"/>
      <c r="K533" s="258"/>
      <c r="L533" s="260"/>
      <c r="M533" s="258"/>
      <c r="N533" s="248"/>
      <c r="O533" s="254">
        <f t="shared" ref="O533:P533" si="531">IF(B533=0,0,IF($O$1="",0,IF(YEAR(B533)=$P$1,MONTH(B533)-$O$1+1,(YEAR(B533)-$P$1)*12-$O$1+1+MONTH(B533))))</f>
        <v>0</v>
      </c>
      <c r="P533" s="254">
        <f t="shared" si="531"/>
        <v>0</v>
      </c>
      <c r="Q533" s="255" t="str">
        <f t="shared" si="513"/>
        <v/>
      </c>
      <c r="R533" s="238"/>
      <c r="S533" s="238"/>
      <c r="T533" s="238"/>
      <c r="U533" s="238"/>
    </row>
    <row r="534" spans="1:21" hidden="1" x14ac:dyDescent="0.2">
      <c r="A534" s="256">
        <v>530</v>
      </c>
      <c r="B534" s="248"/>
      <c r="C534" s="257"/>
      <c r="D534" s="258"/>
      <c r="E534" s="258"/>
      <c r="F534" s="259"/>
      <c r="G534" s="258"/>
      <c r="H534" s="258"/>
      <c r="I534" s="260"/>
      <c r="J534" s="258"/>
      <c r="K534" s="258"/>
      <c r="L534" s="260"/>
      <c r="M534" s="258"/>
      <c r="N534" s="248"/>
      <c r="O534" s="254">
        <f t="shared" ref="O534:P534" si="532">IF(B534=0,0,IF($O$1="",0,IF(YEAR(B534)=$P$1,MONTH(B534)-$O$1+1,(YEAR(B534)-$P$1)*12-$O$1+1+MONTH(B534))))</f>
        <v>0</v>
      </c>
      <c r="P534" s="254">
        <f t="shared" si="532"/>
        <v>0</v>
      </c>
      <c r="Q534" s="255" t="str">
        <f t="shared" si="513"/>
        <v/>
      </c>
      <c r="R534" s="238"/>
      <c r="S534" s="238"/>
      <c r="T534" s="238"/>
      <c r="U534" s="238"/>
    </row>
    <row r="535" spans="1:21" hidden="1" x14ac:dyDescent="0.2">
      <c r="A535" s="256">
        <v>531</v>
      </c>
      <c r="B535" s="248"/>
      <c r="C535" s="257"/>
      <c r="D535" s="258"/>
      <c r="E535" s="258"/>
      <c r="F535" s="259"/>
      <c r="G535" s="258"/>
      <c r="H535" s="258"/>
      <c r="I535" s="260"/>
      <c r="J535" s="258"/>
      <c r="K535" s="258"/>
      <c r="L535" s="260"/>
      <c r="M535" s="258"/>
      <c r="N535" s="248"/>
      <c r="O535" s="254">
        <f t="shared" ref="O535:P535" si="533">IF(B535=0,0,IF($O$1="",0,IF(YEAR(B535)=$P$1,MONTH(B535)-$O$1+1,(YEAR(B535)-$P$1)*12-$O$1+1+MONTH(B535))))</f>
        <v>0</v>
      </c>
      <c r="P535" s="254">
        <f t="shared" si="533"/>
        <v>0</v>
      </c>
      <c r="Q535" s="255" t="str">
        <f t="shared" si="513"/>
        <v/>
      </c>
      <c r="R535" s="238"/>
      <c r="S535" s="238"/>
      <c r="T535" s="238"/>
      <c r="U535" s="238"/>
    </row>
    <row r="536" spans="1:21" hidden="1" x14ac:dyDescent="0.2">
      <c r="A536" s="256">
        <v>532</v>
      </c>
      <c r="B536" s="248"/>
      <c r="C536" s="257"/>
      <c r="D536" s="258"/>
      <c r="E536" s="258"/>
      <c r="F536" s="259"/>
      <c r="G536" s="258"/>
      <c r="H536" s="258"/>
      <c r="I536" s="260"/>
      <c r="J536" s="258"/>
      <c r="K536" s="258"/>
      <c r="L536" s="260"/>
      <c r="M536" s="258"/>
      <c r="N536" s="248"/>
      <c r="O536" s="254">
        <f t="shared" ref="O536:P536" si="534">IF(B536=0,0,IF($O$1="",0,IF(YEAR(B536)=$P$1,MONTH(B536)-$O$1+1,(YEAR(B536)-$P$1)*12-$O$1+1+MONTH(B536))))</f>
        <v>0</v>
      </c>
      <c r="P536" s="254">
        <f t="shared" si="534"/>
        <v>0</v>
      </c>
      <c r="Q536" s="255" t="str">
        <f t="shared" si="513"/>
        <v/>
      </c>
      <c r="R536" s="238"/>
      <c r="S536" s="238"/>
      <c r="T536" s="238"/>
      <c r="U536" s="238"/>
    </row>
    <row r="537" spans="1:21" hidden="1" x14ac:dyDescent="0.2">
      <c r="A537" s="247">
        <v>533</v>
      </c>
      <c r="B537" s="248"/>
      <c r="C537" s="257"/>
      <c r="D537" s="258"/>
      <c r="E537" s="258"/>
      <c r="F537" s="259"/>
      <c r="G537" s="258"/>
      <c r="H537" s="258"/>
      <c r="I537" s="260"/>
      <c r="J537" s="258"/>
      <c r="K537" s="258"/>
      <c r="L537" s="260"/>
      <c r="M537" s="258"/>
      <c r="N537" s="248"/>
      <c r="O537" s="254">
        <f t="shared" ref="O537:P537" si="535">IF(B537=0,0,IF($O$1="",0,IF(YEAR(B537)=$P$1,MONTH(B537)-$O$1+1,(YEAR(B537)-$P$1)*12-$O$1+1+MONTH(B537))))</f>
        <v>0</v>
      </c>
      <c r="P537" s="254">
        <f t="shared" si="535"/>
        <v>0</v>
      </c>
      <c r="Q537" s="255" t="str">
        <f t="shared" si="513"/>
        <v/>
      </c>
      <c r="R537" s="238"/>
      <c r="S537" s="238"/>
      <c r="T537" s="238"/>
      <c r="U537" s="238"/>
    </row>
    <row r="538" spans="1:21" hidden="1" x14ac:dyDescent="0.2">
      <c r="A538" s="256">
        <v>534</v>
      </c>
      <c r="B538" s="248"/>
      <c r="C538" s="257"/>
      <c r="D538" s="258"/>
      <c r="E538" s="258"/>
      <c r="F538" s="259"/>
      <c r="G538" s="258"/>
      <c r="H538" s="258"/>
      <c r="I538" s="260"/>
      <c r="J538" s="258"/>
      <c r="K538" s="258"/>
      <c r="L538" s="260"/>
      <c r="M538" s="258"/>
      <c r="N538" s="248"/>
      <c r="O538" s="254">
        <f t="shared" ref="O538:P538" si="536">IF(B538=0,0,IF($O$1="",0,IF(YEAR(B538)=$P$1,MONTH(B538)-$O$1+1,(YEAR(B538)-$P$1)*12-$O$1+1+MONTH(B538))))</f>
        <v>0</v>
      </c>
      <c r="P538" s="254">
        <f t="shared" si="536"/>
        <v>0</v>
      </c>
      <c r="Q538" s="255" t="str">
        <f t="shared" si="513"/>
        <v/>
      </c>
      <c r="R538" s="238"/>
      <c r="S538" s="238"/>
      <c r="T538" s="238"/>
      <c r="U538" s="238"/>
    </row>
    <row r="539" spans="1:21" hidden="1" x14ac:dyDescent="0.2">
      <c r="A539" s="256">
        <v>535</v>
      </c>
      <c r="B539" s="248"/>
      <c r="C539" s="257"/>
      <c r="D539" s="258"/>
      <c r="E539" s="258"/>
      <c r="F539" s="259"/>
      <c r="G539" s="258"/>
      <c r="H539" s="258"/>
      <c r="I539" s="260"/>
      <c r="J539" s="258"/>
      <c r="K539" s="258"/>
      <c r="L539" s="260"/>
      <c r="M539" s="258"/>
      <c r="N539" s="248"/>
      <c r="O539" s="254">
        <f t="shared" ref="O539:P539" si="537">IF(B539=0,0,IF($O$1="",0,IF(YEAR(B539)=$P$1,MONTH(B539)-$O$1+1,(YEAR(B539)-$P$1)*12-$O$1+1+MONTH(B539))))</f>
        <v>0</v>
      </c>
      <c r="P539" s="254">
        <f t="shared" si="537"/>
        <v>0</v>
      </c>
      <c r="Q539" s="255" t="str">
        <f t="shared" si="513"/>
        <v/>
      </c>
      <c r="R539" s="238"/>
      <c r="S539" s="238"/>
      <c r="T539" s="238"/>
      <c r="U539" s="238"/>
    </row>
    <row r="540" spans="1:21" hidden="1" x14ac:dyDescent="0.2">
      <c r="A540" s="256">
        <v>536</v>
      </c>
      <c r="B540" s="248"/>
      <c r="C540" s="257"/>
      <c r="D540" s="258"/>
      <c r="E540" s="258"/>
      <c r="F540" s="259"/>
      <c r="G540" s="258"/>
      <c r="H540" s="258"/>
      <c r="I540" s="260"/>
      <c r="J540" s="258"/>
      <c r="K540" s="258"/>
      <c r="L540" s="260"/>
      <c r="M540" s="258"/>
      <c r="N540" s="248"/>
      <c r="O540" s="254">
        <f t="shared" ref="O540:P540" si="538">IF(B540=0,0,IF($O$1="",0,IF(YEAR(B540)=$P$1,MONTH(B540)-$O$1+1,(YEAR(B540)-$P$1)*12-$O$1+1+MONTH(B540))))</f>
        <v>0</v>
      </c>
      <c r="P540" s="254">
        <f t="shared" si="538"/>
        <v>0</v>
      </c>
      <c r="Q540" s="255" t="str">
        <f t="shared" si="513"/>
        <v/>
      </c>
      <c r="R540" s="238"/>
      <c r="S540" s="238"/>
      <c r="T540" s="238"/>
      <c r="U540" s="238"/>
    </row>
    <row r="541" spans="1:21" hidden="1" x14ac:dyDescent="0.2">
      <c r="A541" s="247">
        <v>537</v>
      </c>
      <c r="B541" s="248"/>
      <c r="C541" s="257"/>
      <c r="D541" s="258"/>
      <c r="E541" s="258"/>
      <c r="F541" s="259"/>
      <c r="G541" s="258"/>
      <c r="H541" s="258"/>
      <c r="I541" s="260"/>
      <c r="J541" s="258"/>
      <c r="K541" s="258"/>
      <c r="L541" s="260"/>
      <c r="M541" s="258"/>
      <c r="N541" s="248"/>
      <c r="O541" s="254">
        <f t="shared" ref="O541:P541" si="539">IF(B541=0,0,IF($O$1="",0,IF(YEAR(B541)=$P$1,MONTH(B541)-$O$1+1,(YEAR(B541)-$P$1)*12-$O$1+1+MONTH(B541))))</f>
        <v>0</v>
      </c>
      <c r="P541" s="254">
        <f t="shared" si="539"/>
        <v>0</v>
      </c>
      <c r="Q541" s="255" t="str">
        <f t="shared" si="513"/>
        <v/>
      </c>
      <c r="R541" s="238"/>
      <c r="S541" s="238"/>
      <c r="T541" s="238"/>
      <c r="U541" s="238"/>
    </row>
    <row r="542" spans="1:21" hidden="1" x14ac:dyDescent="0.2">
      <c r="A542" s="256">
        <v>538</v>
      </c>
      <c r="B542" s="248"/>
      <c r="C542" s="257"/>
      <c r="D542" s="258"/>
      <c r="E542" s="258"/>
      <c r="F542" s="259"/>
      <c r="G542" s="258"/>
      <c r="H542" s="258"/>
      <c r="I542" s="260"/>
      <c r="J542" s="258"/>
      <c r="K542" s="258"/>
      <c r="L542" s="260"/>
      <c r="M542" s="258"/>
      <c r="N542" s="248"/>
      <c r="O542" s="254">
        <f t="shared" ref="O542:P542" si="540">IF(B542=0,0,IF($O$1="",0,IF(YEAR(B542)=$P$1,MONTH(B542)-$O$1+1,(YEAR(B542)-$P$1)*12-$O$1+1+MONTH(B542))))</f>
        <v>0</v>
      </c>
      <c r="P542" s="254">
        <f t="shared" si="540"/>
        <v>0</v>
      </c>
      <c r="Q542" s="255" t="str">
        <f t="shared" si="513"/>
        <v/>
      </c>
      <c r="R542" s="238"/>
      <c r="S542" s="238"/>
      <c r="T542" s="238"/>
      <c r="U542" s="238"/>
    </row>
    <row r="543" spans="1:21" hidden="1" x14ac:dyDescent="0.2">
      <c r="A543" s="256">
        <v>539</v>
      </c>
      <c r="B543" s="248"/>
      <c r="C543" s="257"/>
      <c r="D543" s="258"/>
      <c r="E543" s="258"/>
      <c r="F543" s="259"/>
      <c r="G543" s="258"/>
      <c r="H543" s="258"/>
      <c r="I543" s="260"/>
      <c r="J543" s="258"/>
      <c r="K543" s="258"/>
      <c r="L543" s="260"/>
      <c r="M543" s="258"/>
      <c r="N543" s="248"/>
      <c r="O543" s="254">
        <f t="shared" ref="O543:P543" si="541">IF(B543=0,0,IF($O$1="",0,IF(YEAR(B543)=$P$1,MONTH(B543)-$O$1+1,(YEAR(B543)-$P$1)*12-$O$1+1+MONTH(B543))))</f>
        <v>0</v>
      </c>
      <c r="P543" s="254">
        <f t="shared" si="541"/>
        <v>0</v>
      </c>
      <c r="Q543" s="255" t="str">
        <f t="shared" si="513"/>
        <v/>
      </c>
      <c r="R543" s="238"/>
      <c r="S543" s="238"/>
      <c r="T543" s="238"/>
      <c r="U543" s="238"/>
    </row>
    <row r="544" spans="1:21" hidden="1" x14ac:dyDescent="0.2">
      <c r="A544" s="256">
        <v>540</v>
      </c>
      <c r="B544" s="248"/>
      <c r="C544" s="257"/>
      <c r="D544" s="258"/>
      <c r="E544" s="258"/>
      <c r="F544" s="259"/>
      <c r="G544" s="258"/>
      <c r="H544" s="258"/>
      <c r="I544" s="260"/>
      <c r="J544" s="258"/>
      <c r="K544" s="258"/>
      <c r="L544" s="260"/>
      <c r="M544" s="258"/>
      <c r="N544" s="248"/>
      <c r="O544" s="254">
        <f t="shared" ref="O544:P544" si="542">IF(B544=0,0,IF($O$1="",0,IF(YEAR(B544)=$P$1,MONTH(B544)-$O$1+1,(YEAR(B544)-$P$1)*12-$O$1+1+MONTH(B544))))</f>
        <v>0</v>
      </c>
      <c r="P544" s="254">
        <f t="shared" si="542"/>
        <v>0</v>
      </c>
      <c r="Q544" s="255" t="str">
        <f t="shared" si="513"/>
        <v/>
      </c>
      <c r="R544" s="238"/>
      <c r="S544" s="238"/>
      <c r="T544" s="238"/>
      <c r="U544" s="238"/>
    </row>
    <row r="545" spans="1:21" hidden="1" x14ac:dyDescent="0.2">
      <c r="A545" s="247">
        <v>541</v>
      </c>
      <c r="B545" s="248"/>
      <c r="C545" s="257"/>
      <c r="D545" s="258"/>
      <c r="E545" s="258"/>
      <c r="F545" s="259"/>
      <c r="G545" s="258"/>
      <c r="H545" s="258"/>
      <c r="I545" s="260"/>
      <c r="J545" s="258"/>
      <c r="K545" s="258"/>
      <c r="L545" s="260"/>
      <c r="M545" s="258"/>
      <c r="N545" s="248"/>
      <c r="O545" s="254">
        <f t="shared" ref="O545:P545" si="543">IF(B545=0,0,IF($O$1="",0,IF(YEAR(B545)=$P$1,MONTH(B545)-$O$1+1,(YEAR(B545)-$P$1)*12-$O$1+1+MONTH(B545))))</f>
        <v>0</v>
      </c>
      <c r="P545" s="254">
        <f t="shared" si="543"/>
        <v>0</v>
      </c>
      <c r="Q545" s="255" t="str">
        <f t="shared" si="513"/>
        <v/>
      </c>
      <c r="R545" s="238"/>
      <c r="S545" s="238"/>
      <c r="T545" s="238"/>
      <c r="U545" s="238"/>
    </row>
    <row r="546" spans="1:21" hidden="1" x14ac:dyDescent="0.2">
      <c r="A546" s="256">
        <v>542</v>
      </c>
      <c r="B546" s="248"/>
      <c r="C546" s="257"/>
      <c r="D546" s="258"/>
      <c r="E546" s="258"/>
      <c r="F546" s="259"/>
      <c r="G546" s="258"/>
      <c r="H546" s="258"/>
      <c r="I546" s="260"/>
      <c r="J546" s="258"/>
      <c r="K546" s="258"/>
      <c r="L546" s="260"/>
      <c r="M546" s="258"/>
      <c r="N546" s="248"/>
      <c r="O546" s="254">
        <f t="shared" ref="O546:P546" si="544">IF(B546=0,0,IF($O$1="",0,IF(YEAR(B546)=$P$1,MONTH(B546)-$O$1+1,(YEAR(B546)-$P$1)*12-$O$1+1+MONTH(B546))))</f>
        <v>0</v>
      </c>
      <c r="P546" s="254">
        <f t="shared" si="544"/>
        <v>0</v>
      </c>
      <c r="Q546" s="255" t="str">
        <f t="shared" si="513"/>
        <v/>
      </c>
      <c r="R546" s="238"/>
      <c r="S546" s="238"/>
      <c r="T546" s="238"/>
      <c r="U546" s="238"/>
    </row>
    <row r="547" spans="1:21" hidden="1" x14ac:dyDescent="0.2">
      <c r="A547" s="256">
        <v>543</v>
      </c>
      <c r="B547" s="248"/>
      <c r="C547" s="257"/>
      <c r="D547" s="258"/>
      <c r="E547" s="258"/>
      <c r="F547" s="259"/>
      <c r="G547" s="258"/>
      <c r="H547" s="258"/>
      <c r="I547" s="260"/>
      <c r="J547" s="258"/>
      <c r="K547" s="258"/>
      <c r="L547" s="260"/>
      <c r="M547" s="258"/>
      <c r="N547" s="248"/>
      <c r="O547" s="254">
        <f t="shared" ref="O547:P547" si="545">IF(B547=0,0,IF($O$1="",0,IF(YEAR(B547)=$P$1,MONTH(B547)-$O$1+1,(YEAR(B547)-$P$1)*12-$O$1+1+MONTH(B547))))</f>
        <v>0</v>
      </c>
      <c r="P547" s="254">
        <f t="shared" si="545"/>
        <v>0</v>
      </c>
      <c r="Q547" s="255" t="str">
        <f t="shared" si="513"/>
        <v/>
      </c>
      <c r="R547" s="238"/>
      <c r="S547" s="238"/>
      <c r="T547" s="238"/>
      <c r="U547" s="238"/>
    </row>
    <row r="548" spans="1:21" hidden="1" x14ac:dyDescent="0.2">
      <c r="A548" s="256">
        <v>544</v>
      </c>
      <c r="B548" s="248"/>
      <c r="C548" s="257"/>
      <c r="D548" s="258"/>
      <c r="E548" s="258"/>
      <c r="F548" s="259"/>
      <c r="G548" s="258"/>
      <c r="H548" s="258"/>
      <c r="I548" s="260"/>
      <c r="J548" s="258"/>
      <c r="K548" s="258"/>
      <c r="L548" s="260"/>
      <c r="M548" s="258"/>
      <c r="N548" s="248"/>
      <c r="O548" s="254">
        <f t="shared" ref="O548:P548" si="546">IF(B548=0,0,IF($O$1="",0,IF(YEAR(B548)=$P$1,MONTH(B548)-$O$1+1,(YEAR(B548)-$P$1)*12-$O$1+1+MONTH(B548))))</f>
        <v>0</v>
      </c>
      <c r="P548" s="254">
        <f t="shared" si="546"/>
        <v>0</v>
      </c>
      <c r="Q548" s="255" t="str">
        <f t="shared" si="513"/>
        <v/>
      </c>
      <c r="R548" s="238"/>
      <c r="S548" s="238"/>
      <c r="T548" s="238"/>
      <c r="U548" s="238"/>
    </row>
    <row r="549" spans="1:21" hidden="1" x14ac:dyDescent="0.2">
      <c r="A549" s="247">
        <v>545</v>
      </c>
      <c r="B549" s="248"/>
      <c r="C549" s="257"/>
      <c r="D549" s="258"/>
      <c r="E549" s="258"/>
      <c r="F549" s="259"/>
      <c r="G549" s="258"/>
      <c r="H549" s="258"/>
      <c r="I549" s="260"/>
      <c r="J549" s="258"/>
      <c r="K549" s="258"/>
      <c r="L549" s="260"/>
      <c r="M549" s="258"/>
      <c r="N549" s="248"/>
      <c r="O549" s="254">
        <f t="shared" ref="O549:P549" si="547">IF(B549=0,0,IF($O$1="",0,IF(YEAR(B549)=$P$1,MONTH(B549)-$O$1+1,(YEAR(B549)-$P$1)*12-$O$1+1+MONTH(B549))))</f>
        <v>0</v>
      </c>
      <c r="P549" s="254">
        <f t="shared" si="547"/>
        <v>0</v>
      </c>
      <c r="Q549" s="255" t="str">
        <f t="shared" si="513"/>
        <v/>
      </c>
      <c r="R549" s="238"/>
      <c r="S549" s="238"/>
      <c r="T549" s="238"/>
      <c r="U549" s="238"/>
    </row>
    <row r="550" spans="1:21" hidden="1" x14ac:dyDescent="0.2">
      <c r="A550" s="256">
        <v>546</v>
      </c>
      <c r="B550" s="248"/>
      <c r="C550" s="257"/>
      <c r="D550" s="258"/>
      <c r="E550" s="258"/>
      <c r="F550" s="259"/>
      <c r="G550" s="258"/>
      <c r="H550" s="258"/>
      <c r="I550" s="260"/>
      <c r="J550" s="258"/>
      <c r="K550" s="258"/>
      <c r="L550" s="260"/>
      <c r="M550" s="258"/>
      <c r="N550" s="248"/>
      <c r="O550" s="254">
        <f t="shared" ref="O550:P550" si="548">IF(B550=0,0,IF($O$1="",0,IF(YEAR(B550)=$P$1,MONTH(B550)-$O$1+1,(YEAR(B550)-$P$1)*12-$O$1+1+MONTH(B550))))</f>
        <v>0</v>
      </c>
      <c r="P550" s="254">
        <f t="shared" si="548"/>
        <v>0</v>
      </c>
      <c r="Q550" s="255" t="str">
        <f t="shared" si="513"/>
        <v/>
      </c>
      <c r="R550" s="238"/>
      <c r="S550" s="238"/>
      <c r="T550" s="238"/>
      <c r="U550" s="238"/>
    </row>
    <row r="551" spans="1:21" hidden="1" x14ac:dyDescent="0.2">
      <c r="A551" s="256">
        <v>547</v>
      </c>
      <c r="B551" s="248"/>
      <c r="C551" s="257"/>
      <c r="D551" s="258"/>
      <c r="E551" s="258"/>
      <c r="F551" s="259"/>
      <c r="G551" s="258"/>
      <c r="H551" s="258"/>
      <c r="I551" s="260"/>
      <c r="J551" s="258"/>
      <c r="K551" s="258"/>
      <c r="L551" s="260"/>
      <c r="M551" s="258"/>
      <c r="N551" s="248"/>
      <c r="O551" s="254">
        <f t="shared" ref="O551:P551" si="549">IF(B551=0,0,IF($O$1="",0,IF(YEAR(B551)=$P$1,MONTH(B551)-$O$1+1,(YEAR(B551)-$P$1)*12-$O$1+1+MONTH(B551))))</f>
        <v>0</v>
      </c>
      <c r="P551" s="254">
        <f t="shared" si="549"/>
        <v>0</v>
      </c>
      <c r="Q551" s="255" t="str">
        <f t="shared" si="513"/>
        <v/>
      </c>
      <c r="R551" s="238"/>
      <c r="S551" s="238"/>
      <c r="T551" s="238"/>
      <c r="U551" s="238"/>
    </row>
    <row r="552" spans="1:21" hidden="1" x14ac:dyDescent="0.2">
      <c r="A552" s="256">
        <v>548</v>
      </c>
      <c r="B552" s="248"/>
      <c r="C552" s="257"/>
      <c r="D552" s="258"/>
      <c r="E552" s="258"/>
      <c r="F552" s="259"/>
      <c r="G552" s="258"/>
      <c r="H552" s="258"/>
      <c r="I552" s="260"/>
      <c r="J552" s="258"/>
      <c r="K552" s="258"/>
      <c r="L552" s="260"/>
      <c r="M552" s="258"/>
      <c r="N552" s="248"/>
      <c r="O552" s="254">
        <f t="shared" ref="O552:P552" si="550">IF(B552=0,0,IF($O$1="",0,IF(YEAR(B552)=$P$1,MONTH(B552)-$O$1+1,(YEAR(B552)-$P$1)*12-$O$1+1+MONTH(B552))))</f>
        <v>0</v>
      </c>
      <c r="P552" s="254">
        <f t="shared" si="550"/>
        <v>0</v>
      </c>
      <c r="Q552" s="255" t="str">
        <f t="shared" si="513"/>
        <v/>
      </c>
      <c r="R552" s="238"/>
      <c r="S552" s="238"/>
      <c r="T552" s="238"/>
      <c r="U552" s="238"/>
    </row>
    <row r="553" spans="1:21" hidden="1" x14ac:dyDescent="0.2">
      <c r="A553" s="247">
        <v>549</v>
      </c>
      <c r="B553" s="248"/>
      <c r="C553" s="257"/>
      <c r="D553" s="258"/>
      <c r="E553" s="258"/>
      <c r="F553" s="259"/>
      <c r="G553" s="258"/>
      <c r="H553" s="258"/>
      <c r="I553" s="260"/>
      <c r="J553" s="258"/>
      <c r="K553" s="258"/>
      <c r="L553" s="260"/>
      <c r="M553" s="258"/>
      <c r="N553" s="248"/>
      <c r="O553" s="254">
        <f t="shared" ref="O553:P553" si="551">IF(B553=0,0,IF($O$1="",0,IF(YEAR(B553)=$P$1,MONTH(B553)-$O$1+1,(YEAR(B553)-$P$1)*12-$O$1+1+MONTH(B553))))</f>
        <v>0</v>
      </c>
      <c r="P553" s="254">
        <f t="shared" si="551"/>
        <v>0</v>
      </c>
      <c r="Q553" s="255" t="str">
        <f t="shared" si="513"/>
        <v/>
      </c>
      <c r="R553" s="238"/>
      <c r="S553" s="238"/>
      <c r="T553" s="238"/>
      <c r="U553" s="238"/>
    </row>
    <row r="554" spans="1:21" hidden="1" x14ac:dyDescent="0.2">
      <c r="A554" s="256">
        <v>550</v>
      </c>
      <c r="B554" s="248"/>
      <c r="C554" s="257"/>
      <c r="D554" s="258"/>
      <c r="E554" s="258"/>
      <c r="F554" s="259"/>
      <c r="G554" s="258"/>
      <c r="H554" s="258"/>
      <c r="I554" s="260"/>
      <c r="J554" s="258"/>
      <c r="K554" s="258"/>
      <c r="L554" s="260"/>
      <c r="M554" s="258"/>
      <c r="N554" s="248"/>
      <c r="O554" s="254">
        <f t="shared" ref="O554:P554" si="552">IF(B554=0,0,IF($O$1="",0,IF(YEAR(B554)=$P$1,MONTH(B554)-$O$1+1,(YEAR(B554)-$P$1)*12-$O$1+1+MONTH(B554))))</f>
        <v>0</v>
      </c>
      <c r="P554" s="254">
        <f t="shared" si="552"/>
        <v>0</v>
      </c>
      <c r="Q554" s="255" t="str">
        <f t="shared" si="513"/>
        <v/>
      </c>
      <c r="R554" s="238"/>
      <c r="S554" s="238"/>
      <c r="T554" s="238"/>
      <c r="U554" s="238"/>
    </row>
    <row r="555" spans="1:21" hidden="1" x14ac:dyDescent="0.2">
      <c r="A555" s="256">
        <v>551</v>
      </c>
      <c r="B555" s="248"/>
      <c r="C555" s="257"/>
      <c r="D555" s="258"/>
      <c r="E555" s="258"/>
      <c r="F555" s="259"/>
      <c r="G555" s="258"/>
      <c r="H555" s="258"/>
      <c r="I555" s="260"/>
      <c r="J555" s="258"/>
      <c r="K555" s="258"/>
      <c r="L555" s="260"/>
      <c r="M555" s="258"/>
      <c r="N555" s="248"/>
      <c r="O555" s="254">
        <f t="shared" ref="O555:P555" si="553">IF(B555=0,0,IF($O$1="",0,IF(YEAR(B555)=$P$1,MONTH(B555)-$O$1+1,(YEAR(B555)-$P$1)*12-$O$1+1+MONTH(B555))))</f>
        <v>0</v>
      </c>
      <c r="P555" s="254">
        <f t="shared" si="553"/>
        <v>0</v>
      </c>
      <c r="Q555" s="255" t="str">
        <f t="shared" si="513"/>
        <v/>
      </c>
      <c r="R555" s="238"/>
      <c r="S555" s="238"/>
      <c r="T555" s="238"/>
      <c r="U555" s="238"/>
    </row>
    <row r="556" spans="1:21" hidden="1" x14ac:dyDescent="0.2">
      <c r="A556" s="256">
        <v>552</v>
      </c>
      <c r="B556" s="248"/>
      <c r="C556" s="257"/>
      <c r="D556" s="258"/>
      <c r="E556" s="258"/>
      <c r="F556" s="259"/>
      <c r="G556" s="258"/>
      <c r="H556" s="258"/>
      <c r="I556" s="260"/>
      <c r="J556" s="258"/>
      <c r="K556" s="258"/>
      <c r="L556" s="260"/>
      <c r="M556" s="258"/>
      <c r="N556" s="248"/>
      <c r="O556" s="254">
        <f t="shared" ref="O556:P556" si="554">IF(B556=0,0,IF($O$1="",0,IF(YEAR(B556)=$P$1,MONTH(B556)-$O$1+1,(YEAR(B556)-$P$1)*12-$O$1+1+MONTH(B556))))</f>
        <v>0</v>
      </c>
      <c r="P556" s="254">
        <f t="shared" si="554"/>
        <v>0</v>
      </c>
      <c r="Q556" s="255" t="str">
        <f t="shared" si="513"/>
        <v/>
      </c>
      <c r="R556" s="238"/>
      <c r="S556" s="238"/>
      <c r="T556" s="238"/>
      <c r="U556" s="238"/>
    </row>
    <row r="557" spans="1:21" hidden="1" x14ac:dyDescent="0.2">
      <c r="A557" s="247">
        <v>553</v>
      </c>
      <c r="B557" s="248"/>
      <c r="C557" s="257"/>
      <c r="D557" s="258"/>
      <c r="E557" s="258"/>
      <c r="F557" s="259"/>
      <c r="G557" s="258"/>
      <c r="H557" s="258"/>
      <c r="I557" s="260"/>
      <c r="J557" s="258"/>
      <c r="K557" s="258"/>
      <c r="L557" s="260"/>
      <c r="M557" s="258"/>
      <c r="N557" s="248"/>
      <c r="O557" s="254">
        <f t="shared" ref="O557:P557" si="555">IF(B557=0,0,IF($O$1="",0,IF(YEAR(B557)=$P$1,MONTH(B557)-$O$1+1,(YEAR(B557)-$P$1)*12-$O$1+1+MONTH(B557))))</f>
        <v>0</v>
      </c>
      <c r="P557" s="254">
        <f t="shared" si="555"/>
        <v>0</v>
      </c>
      <c r="Q557" s="255" t="str">
        <f t="shared" si="513"/>
        <v/>
      </c>
      <c r="R557" s="238"/>
      <c r="S557" s="238"/>
      <c r="T557" s="238"/>
      <c r="U557" s="238"/>
    </row>
    <row r="558" spans="1:21" hidden="1" x14ac:dyDescent="0.2">
      <c r="A558" s="256">
        <v>554</v>
      </c>
      <c r="B558" s="248"/>
      <c r="C558" s="257"/>
      <c r="D558" s="258"/>
      <c r="E558" s="258"/>
      <c r="F558" s="259"/>
      <c r="G558" s="258"/>
      <c r="H558" s="258"/>
      <c r="I558" s="260"/>
      <c r="J558" s="258"/>
      <c r="K558" s="258"/>
      <c r="L558" s="260"/>
      <c r="M558" s="258"/>
      <c r="N558" s="248"/>
      <c r="O558" s="254">
        <f t="shared" ref="O558:P558" si="556">IF(B558=0,0,IF($O$1="",0,IF(YEAR(B558)=$P$1,MONTH(B558)-$O$1+1,(YEAR(B558)-$P$1)*12-$O$1+1+MONTH(B558))))</f>
        <v>0</v>
      </c>
      <c r="P558" s="254">
        <f t="shared" si="556"/>
        <v>0</v>
      </c>
      <c r="Q558" s="255" t="str">
        <f t="shared" si="513"/>
        <v/>
      </c>
      <c r="R558" s="238"/>
      <c r="S558" s="238"/>
      <c r="T558" s="238"/>
      <c r="U558" s="238"/>
    </row>
    <row r="559" spans="1:21" hidden="1" x14ac:dyDescent="0.2">
      <c r="A559" s="256">
        <v>555</v>
      </c>
      <c r="B559" s="248"/>
      <c r="C559" s="257"/>
      <c r="D559" s="258"/>
      <c r="E559" s="258"/>
      <c r="F559" s="259"/>
      <c r="G559" s="258"/>
      <c r="H559" s="258"/>
      <c r="I559" s="260"/>
      <c r="J559" s="258"/>
      <c r="K559" s="258"/>
      <c r="L559" s="260"/>
      <c r="M559" s="258"/>
      <c r="N559" s="248"/>
      <c r="O559" s="254">
        <f t="shared" ref="O559:P559" si="557">IF(B559=0,0,IF($O$1="",0,IF(YEAR(B559)=$P$1,MONTH(B559)-$O$1+1,(YEAR(B559)-$P$1)*12-$O$1+1+MONTH(B559))))</f>
        <v>0</v>
      </c>
      <c r="P559" s="254">
        <f t="shared" si="557"/>
        <v>0</v>
      </c>
      <c r="Q559" s="255" t="str">
        <f t="shared" si="513"/>
        <v/>
      </c>
      <c r="R559" s="238"/>
      <c r="S559" s="238"/>
      <c r="T559" s="238"/>
      <c r="U559" s="238"/>
    </row>
    <row r="560" spans="1:21" hidden="1" x14ac:dyDescent="0.2">
      <c r="A560" s="256">
        <v>556</v>
      </c>
      <c r="B560" s="248"/>
      <c r="C560" s="257"/>
      <c r="D560" s="258"/>
      <c r="E560" s="258"/>
      <c r="F560" s="259"/>
      <c r="G560" s="258"/>
      <c r="H560" s="258"/>
      <c r="I560" s="260"/>
      <c r="J560" s="258"/>
      <c r="K560" s="258"/>
      <c r="L560" s="260"/>
      <c r="M560" s="258"/>
      <c r="N560" s="248"/>
      <c r="O560" s="254">
        <f t="shared" ref="O560:P560" si="558">IF(B560=0,0,IF($O$1="",0,IF(YEAR(B560)=$P$1,MONTH(B560)-$O$1+1,(YEAR(B560)-$P$1)*12-$O$1+1+MONTH(B560))))</f>
        <v>0</v>
      </c>
      <c r="P560" s="254">
        <f t="shared" si="558"/>
        <v>0</v>
      </c>
      <c r="Q560" s="255" t="str">
        <f t="shared" si="513"/>
        <v/>
      </c>
      <c r="R560" s="238"/>
      <c r="S560" s="238"/>
      <c r="T560" s="238"/>
      <c r="U560" s="238"/>
    </row>
    <row r="561" spans="1:21" hidden="1" x14ac:dyDescent="0.2">
      <c r="A561" s="247">
        <v>557</v>
      </c>
      <c r="B561" s="248"/>
      <c r="C561" s="257"/>
      <c r="D561" s="258"/>
      <c r="E561" s="258"/>
      <c r="F561" s="259"/>
      <c r="G561" s="258"/>
      <c r="H561" s="258"/>
      <c r="I561" s="260"/>
      <c r="J561" s="258"/>
      <c r="K561" s="258"/>
      <c r="L561" s="260"/>
      <c r="M561" s="258"/>
      <c r="N561" s="248"/>
      <c r="O561" s="254">
        <f t="shared" ref="O561:P561" si="559">IF(B561=0,0,IF($O$1="",0,IF(YEAR(B561)=$P$1,MONTH(B561)-$O$1+1,(YEAR(B561)-$P$1)*12-$O$1+1+MONTH(B561))))</f>
        <v>0</v>
      </c>
      <c r="P561" s="254">
        <f t="shared" si="559"/>
        <v>0</v>
      </c>
      <c r="Q561" s="255" t="str">
        <f t="shared" si="513"/>
        <v/>
      </c>
      <c r="R561" s="238"/>
      <c r="S561" s="238"/>
      <c r="T561" s="238"/>
      <c r="U561" s="238"/>
    </row>
    <row r="562" spans="1:21" hidden="1" x14ac:dyDescent="0.2">
      <c r="A562" s="256">
        <v>558</v>
      </c>
      <c r="B562" s="248"/>
      <c r="C562" s="257"/>
      <c r="D562" s="258"/>
      <c r="E562" s="258"/>
      <c r="F562" s="259"/>
      <c r="G562" s="258"/>
      <c r="H562" s="258"/>
      <c r="I562" s="260"/>
      <c r="J562" s="258"/>
      <c r="K562" s="258"/>
      <c r="L562" s="260"/>
      <c r="M562" s="258"/>
      <c r="N562" s="248"/>
      <c r="O562" s="254">
        <f t="shared" ref="O562:P562" si="560">IF(B562=0,0,IF($O$1="",0,IF(YEAR(B562)=$P$1,MONTH(B562)-$O$1+1,(YEAR(B562)-$P$1)*12-$O$1+1+MONTH(B562))))</f>
        <v>0</v>
      </c>
      <c r="P562" s="254">
        <f t="shared" si="560"/>
        <v>0</v>
      </c>
      <c r="Q562" s="255" t="str">
        <f t="shared" si="513"/>
        <v/>
      </c>
      <c r="R562" s="238"/>
      <c r="S562" s="238"/>
      <c r="T562" s="238"/>
      <c r="U562" s="238"/>
    </row>
    <row r="563" spans="1:21" hidden="1" x14ac:dyDescent="0.2">
      <c r="A563" s="256">
        <v>559</v>
      </c>
      <c r="B563" s="248"/>
      <c r="C563" s="257"/>
      <c r="D563" s="258"/>
      <c r="E563" s="258"/>
      <c r="F563" s="259"/>
      <c r="G563" s="258"/>
      <c r="H563" s="258"/>
      <c r="I563" s="260"/>
      <c r="J563" s="258"/>
      <c r="K563" s="258"/>
      <c r="L563" s="260"/>
      <c r="M563" s="258"/>
      <c r="N563" s="248"/>
      <c r="O563" s="254">
        <f t="shared" ref="O563:P563" si="561">IF(B563=0,0,IF($O$1="",0,IF(YEAR(B563)=$P$1,MONTH(B563)-$O$1+1,(YEAR(B563)-$P$1)*12-$O$1+1+MONTH(B563))))</f>
        <v>0</v>
      </c>
      <c r="P563" s="254">
        <f t="shared" si="561"/>
        <v>0</v>
      </c>
      <c r="Q563" s="255" t="str">
        <f t="shared" si="513"/>
        <v/>
      </c>
      <c r="R563" s="238"/>
      <c r="S563" s="238"/>
      <c r="T563" s="238"/>
      <c r="U563" s="238"/>
    </row>
    <row r="564" spans="1:21" hidden="1" x14ac:dyDescent="0.2">
      <c r="A564" s="256">
        <v>560</v>
      </c>
      <c r="B564" s="248"/>
      <c r="C564" s="257"/>
      <c r="D564" s="258"/>
      <c r="E564" s="258"/>
      <c r="F564" s="259"/>
      <c r="G564" s="258"/>
      <c r="H564" s="258"/>
      <c r="I564" s="260"/>
      <c r="J564" s="258"/>
      <c r="K564" s="258"/>
      <c r="L564" s="260"/>
      <c r="M564" s="258"/>
      <c r="N564" s="248"/>
      <c r="O564" s="254">
        <f t="shared" ref="O564:P564" si="562">IF(B564=0,0,IF($O$1="",0,IF(YEAR(B564)=$P$1,MONTH(B564)-$O$1+1,(YEAR(B564)-$P$1)*12-$O$1+1+MONTH(B564))))</f>
        <v>0</v>
      </c>
      <c r="P564" s="254">
        <f t="shared" si="562"/>
        <v>0</v>
      </c>
      <c r="Q564" s="255" t="str">
        <f t="shared" si="513"/>
        <v/>
      </c>
      <c r="R564" s="238"/>
      <c r="S564" s="238"/>
      <c r="T564" s="238"/>
      <c r="U564" s="238"/>
    </row>
    <row r="565" spans="1:21" hidden="1" x14ac:dyDescent="0.2">
      <c r="A565" s="247">
        <v>561</v>
      </c>
      <c r="B565" s="248"/>
      <c r="C565" s="257"/>
      <c r="D565" s="258"/>
      <c r="E565" s="258"/>
      <c r="F565" s="259"/>
      <c r="G565" s="258"/>
      <c r="H565" s="258"/>
      <c r="I565" s="260"/>
      <c r="J565" s="258"/>
      <c r="K565" s="258"/>
      <c r="L565" s="260"/>
      <c r="M565" s="258"/>
      <c r="N565" s="248"/>
      <c r="O565" s="254">
        <f t="shared" ref="O565:P565" si="563">IF(B565=0,0,IF($O$1="",0,IF(YEAR(B565)=$P$1,MONTH(B565)-$O$1+1,(YEAR(B565)-$P$1)*12-$O$1+1+MONTH(B565))))</f>
        <v>0</v>
      </c>
      <c r="P565" s="254">
        <f t="shared" si="563"/>
        <v>0</v>
      </c>
      <c r="Q565" s="255" t="str">
        <f t="shared" si="513"/>
        <v/>
      </c>
      <c r="R565" s="238"/>
      <c r="S565" s="238"/>
      <c r="T565" s="238"/>
      <c r="U565" s="238"/>
    </row>
    <row r="566" spans="1:21" hidden="1" x14ac:dyDescent="0.2">
      <c r="A566" s="256">
        <v>562</v>
      </c>
      <c r="B566" s="248"/>
      <c r="C566" s="257"/>
      <c r="D566" s="258"/>
      <c r="E566" s="258"/>
      <c r="F566" s="259"/>
      <c r="G566" s="258"/>
      <c r="H566" s="258"/>
      <c r="I566" s="260"/>
      <c r="J566" s="258"/>
      <c r="K566" s="258"/>
      <c r="L566" s="260"/>
      <c r="M566" s="258"/>
      <c r="N566" s="248"/>
      <c r="O566" s="254">
        <f t="shared" ref="O566:P566" si="564">IF(B566=0,0,IF($O$1="",0,IF(YEAR(B566)=$P$1,MONTH(B566)-$O$1+1,(YEAR(B566)-$P$1)*12-$O$1+1+MONTH(B566))))</f>
        <v>0</v>
      </c>
      <c r="P566" s="254">
        <f t="shared" si="564"/>
        <v>0</v>
      </c>
      <c r="Q566" s="255" t="str">
        <f t="shared" si="513"/>
        <v/>
      </c>
      <c r="R566" s="238"/>
      <c r="S566" s="238"/>
      <c r="T566" s="238"/>
      <c r="U566" s="238"/>
    </row>
    <row r="567" spans="1:21" hidden="1" x14ac:dyDescent="0.2">
      <c r="A567" s="256">
        <v>563</v>
      </c>
      <c r="B567" s="248"/>
      <c r="C567" s="257"/>
      <c r="D567" s="258"/>
      <c r="E567" s="258"/>
      <c r="F567" s="259"/>
      <c r="G567" s="258"/>
      <c r="H567" s="258"/>
      <c r="I567" s="260"/>
      <c r="J567" s="258"/>
      <c r="K567" s="258"/>
      <c r="L567" s="260"/>
      <c r="M567" s="258"/>
      <c r="N567" s="248"/>
      <c r="O567" s="254">
        <f t="shared" ref="O567:P567" si="565">IF(B567=0,0,IF($O$1="",0,IF(YEAR(B567)=$P$1,MONTH(B567)-$O$1+1,(YEAR(B567)-$P$1)*12-$O$1+1+MONTH(B567))))</f>
        <v>0</v>
      </c>
      <c r="P567" s="254">
        <f t="shared" si="565"/>
        <v>0</v>
      </c>
      <c r="Q567" s="255" t="str">
        <f t="shared" si="513"/>
        <v/>
      </c>
      <c r="R567" s="238"/>
      <c r="S567" s="238"/>
      <c r="T567" s="238"/>
      <c r="U567" s="238"/>
    </row>
    <row r="568" spans="1:21" hidden="1" x14ac:dyDescent="0.2">
      <c r="A568" s="256">
        <v>564</v>
      </c>
      <c r="B568" s="248"/>
      <c r="C568" s="257"/>
      <c r="D568" s="258"/>
      <c r="E568" s="258"/>
      <c r="F568" s="259"/>
      <c r="G568" s="258"/>
      <c r="H568" s="258"/>
      <c r="I568" s="260"/>
      <c r="J568" s="258"/>
      <c r="K568" s="258"/>
      <c r="L568" s="260"/>
      <c r="M568" s="258"/>
      <c r="N568" s="248"/>
      <c r="O568" s="254">
        <f t="shared" ref="O568:P568" si="566">IF(B568=0,0,IF($O$1="",0,IF(YEAR(B568)=$P$1,MONTH(B568)-$O$1+1,(YEAR(B568)-$P$1)*12-$O$1+1+MONTH(B568))))</f>
        <v>0</v>
      </c>
      <c r="P568" s="254">
        <f t="shared" si="566"/>
        <v>0</v>
      </c>
      <c r="Q568" s="255" t="str">
        <f t="shared" si="513"/>
        <v/>
      </c>
      <c r="R568" s="238"/>
      <c r="S568" s="238"/>
      <c r="T568" s="238"/>
      <c r="U568" s="238"/>
    </row>
    <row r="569" spans="1:21" hidden="1" x14ac:dyDescent="0.2">
      <c r="A569" s="247">
        <v>565</v>
      </c>
      <c r="B569" s="248"/>
      <c r="C569" s="257"/>
      <c r="D569" s="258"/>
      <c r="E569" s="258"/>
      <c r="F569" s="259"/>
      <c r="G569" s="258"/>
      <c r="H569" s="258"/>
      <c r="I569" s="260"/>
      <c r="J569" s="258"/>
      <c r="K569" s="258"/>
      <c r="L569" s="260"/>
      <c r="M569" s="258"/>
      <c r="N569" s="248"/>
      <c r="O569" s="254">
        <f t="shared" ref="O569:P569" si="567">IF(B569=0,0,IF($O$1="",0,IF(YEAR(B569)=$P$1,MONTH(B569)-$O$1+1,(YEAR(B569)-$P$1)*12-$O$1+1+MONTH(B569))))</f>
        <v>0</v>
      </c>
      <c r="P569" s="254">
        <f t="shared" si="567"/>
        <v>0</v>
      </c>
      <c r="Q569" s="255" t="str">
        <f t="shared" si="513"/>
        <v/>
      </c>
      <c r="R569" s="238"/>
      <c r="S569" s="238"/>
      <c r="T569" s="238"/>
      <c r="U569" s="238"/>
    </row>
    <row r="570" spans="1:21" hidden="1" x14ac:dyDescent="0.2">
      <c r="A570" s="256">
        <v>566</v>
      </c>
      <c r="B570" s="248"/>
      <c r="C570" s="257"/>
      <c r="D570" s="258"/>
      <c r="E570" s="258"/>
      <c r="F570" s="259"/>
      <c r="G570" s="258"/>
      <c r="H570" s="258"/>
      <c r="I570" s="260"/>
      <c r="J570" s="258"/>
      <c r="K570" s="258"/>
      <c r="L570" s="260"/>
      <c r="M570" s="258"/>
      <c r="N570" s="248"/>
      <c r="O570" s="254">
        <f t="shared" ref="O570:P570" si="568">IF(B570=0,0,IF($O$1="",0,IF(YEAR(B570)=$P$1,MONTH(B570)-$O$1+1,(YEAR(B570)-$P$1)*12-$O$1+1+MONTH(B570))))</f>
        <v>0</v>
      </c>
      <c r="P570" s="254">
        <f t="shared" si="568"/>
        <v>0</v>
      </c>
      <c r="Q570" s="255" t="str">
        <f t="shared" si="513"/>
        <v/>
      </c>
      <c r="R570" s="238"/>
      <c r="S570" s="238"/>
      <c r="T570" s="238"/>
      <c r="U570" s="238"/>
    </row>
    <row r="571" spans="1:21" hidden="1" x14ac:dyDescent="0.2">
      <c r="A571" s="256">
        <v>567</v>
      </c>
      <c r="B571" s="248"/>
      <c r="C571" s="257"/>
      <c r="D571" s="258"/>
      <c r="E571" s="258"/>
      <c r="F571" s="259"/>
      <c r="G571" s="258"/>
      <c r="H571" s="258"/>
      <c r="I571" s="260"/>
      <c r="J571" s="258"/>
      <c r="K571" s="258"/>
      <c r="L571" s="260"/>
      <c r="M571" s="258"/>
      <c r="N571" s="248"/>
      <c r="O571" s="254">
        <f t="shared" ref="O571:P571" si="569">IF(B571=0,0,IF($O$1="",0,IF(YEAR(B571)=$P$1,MONTH(B571)-$O$1+1,(YEAR(B571)-$P$1)*12-$O$1+1+MONTH(B571))))</f>
        <v>0</v>
      </c>
      <c r="P571" s="254">
        <f t="shared" si="569"/>
        <v>0</v>
      </c>
      <c r="Q571" s="255" t="str">
        <f t="shared" si="513"/>
        <v/>
      </c>
      <c r="R571" s="238"/>
      <c r="S571" s="238"/>
      <c r="T571" s="238"/>
      <c r="U571" s="238"/>
    </row>
    <row r="572" spans="1:21" hidden="1" x14ac:dyDescent="0.2">
      <c r="A572" s="256">
        <v>568</v>
      </c>
      <c r="B572" s="248"/>
      <c r="C572" s="257"/>
      <c r="D572" s="258"/>
      <c r="E572" s="258"/>
      <c r="F572" s="259"/>
      <c r="G572" s="258"/>
      <c r="H572" s="258"/>
      <c r="I572" s="260"/>
      <c r="J572" s="258"/>
      <c r="K572" s="258"/>
      <c r="L572" s="260"/>
      <c r="M572" s="258"/>
      <c r="N572" s="248"/>
      <c r="O572" s="254">
        <f t="shared" ref="O572:P572" si="570">IF(B572=0,0,IF($O$1="",0,IF(YEAR(B572)=$P$1,MONTH(B572)-$O$1+1,(YEAR(B572)-$P$1)*12-$O$1+1+MONTH(B572))))</f>
        <v>0</v>
      </c>
      <c r="P572" s="254">
        <f t="shared" si="570"/>
        <v>0</v>
      </c>
      <c r="Q572" s="255" t="str">
        <f t="shared" si="513"/>
        <v/>
      </c>
      <c r="R572" s="238"/>
      <c r="S572" s="238"/>
      <c r="T572" s="238"/>
      <c r="U572" s="238"/>
    </row>
    <row r="573" spans="1:21" hidden="1" x14ac:dyDescent="0.2">
      <c r="A573" s="247">
        <v>569</v>
      </c>
      <c r="B573" s="248"/>
      <c r="C573" s="257"/>
      <c r="D573" s="258"/>
      <c r="E573" s="258"/>
      <c r="F573" s="259"/>
      <c r="G573" s="258"/>
      <c r="H573" s="258"/>
      <c r="I573" s="260"/>
      <c r="J573" s="258"/>
      <c r="K573" s="258"/>
      <c r="L573" s="260"/>
      <c r="M573" s="258"/>
      <c r="N573" s="248"/>
      <c r="O573" s="254">
        <f t="shared" ref="O573:P573" si="571">IF(B573=0,0,IF($O$1="",0,IF(YEAR(B573)=$P$1,MONTH(B573)-$O$1+1,(YEAR(B573)-$P$1)*12-$O$1+1+MONTH(B573))))</f>
        <v>0</v>
      </c>
      <c r="P573" s="254">
        <f t="shared" si="571"/>
        <v>0</v>
      </c>
      <c r="Q573" s="255" t="str">
        <f t="shared" si="513"/>
        <v/>
      </c>
      <c r="R573" s="238"/>
      <c r="S573" s="238"/>
      <c r="T573" s="238"/>
      <c r="U573" s="238"/>
    </row>
    <row r="574" spans="1:21" hidden="1" x14ac:dyDescent="0.2">
      <c r="A574" s="256">
        <v>570</v>
      </c>
      <c r="B574" s="248"/>
      <c r="C574" s="257"/>
      <c r="D574" s="258"/>
      <c r="E574" s="258"/>
      <c r="F574" s="259"/>
      <c r="G574" s="258"/>
      <c r="H574" s="258"/>
      <c r="I574" s="260"/>
      <c r="J574" s="258"/>
      <c r="K574" s="258"/>
      <c r="L574" s="260"/>
      <c r="M574" s="258"/>
      <c r="N574" s="248"/>
      <c r="O574" s="254">
        <f t="shared" ref="O574:P574" si="572">IF(B574=0,0,IF($O$1="",0,IF(YEAR(B574)=$P$1,MONTH(B574)-$O$1+1,(YEAR(B574)-$P$1)*12-$O$1+1+MONTH(B574))))</f>
        <v>0</v>
      </c>
      <c r="P574" s="254">
        <f t="shared" si="572"/>
        <v>0</v>
      </c>
      <c r="Q574" s="255" t="str">
        <f t="shared" si="513"/>
        <v/>
      </c>
      <c r="R574" s="238"/>
      <c r="S574" s="238"/>
      <c r="T574" s="238"/>
      <c r="U574" s="238"/>
    </row>
    <row r="575" spans="1:21" hidden="1" x14ac:dyDescent="0.2">
      <c r="A575" s="256">
        <v>571</v>
      </c>
      <c r="B575" s="248"/>
      <c r="C575" s="257"/>
      <c r="D575" s="258"/>
      <c r="E575" s="258"/>
      <c r="F575" s="259"/>
      <c r="G575" s="258"/>
      <c r="H575" s="258"/>
      <c r="I575" s="260"/>
      <c r="J575" s="258"/>
      <c r="K575" s="258"/>
      <c r="L575" s="260"/>
      <c r="M575" s="258"/>
      <c r="N575" s="248"/>
      <c r="O575" s="254">
        <f t="shared" ref="O575:P575" si="573">IF(B575=0,0,IF($O$1="",0,IF(YEAR(B575)=$P$1,MONTH(B575)-$O$1+1,(YEAR(B575)-$P$1)*12-$O$1+1+MONTH(B575))))</f>
        <v>0</v>
      </c>
      <c r="P575" s="254">
        <f t="shared" si="573"/>
        <v>0</v>
      </c>
      <c r="Q575" s="255" t="str">
        <f t="shared" si="513"/>
        <v/>
      </c>
      <c r="R575" s="238"/>
      <c r="S575" s="238"/>
      <c r="T575" s="238"/>
      <c r="U575" s="238"/>
    </row>
    <row r="576" spans="1:21" hidden="1" x14ac:dyDescent="0.2">
      <c r="A576" s="256">
        <v>572</v>
      </c>
      <c r="B576" s="248"/>
      <c r="C576" s="257"/>
      <c r="D576" s="258"/>
      <c r="E576" s="258"/>
      <c r="F576" s="259"/>
      <c r="G576" s="258"/>
      <c r="H576" s="258"/>
      <c r="I576" s="260"/>
      <c r="J576" s="258"/>
      <c r="K576" s="258"/>
      <c r="L576" s="260"/>
      <c r="M576" s="258"/>
      <c r="N576" s="248"/>
      <c r="O576" s="254">
        <f t="shared" ref="O576:P576" si="574">IF(B576=0,0,IF($O$1="",0,IF(YEAR(B576)=$P$1,MONTH(B576)-$O$1+1,(YEAR(B576)-$P$1)*12-$O$1+1+MONTH(B576))))</f>
        <v>0</v>
      </c>
      <c r="P576" s="254">
        <f t="shared" si="574"/>
        <v>0</v>
      </c>
      <c r="Q576" s="255" t="str">
        <f t="shared" si="513"/>
        <v/>
      </c>
      <c r="R576" s="238"/>
      <c r="S576" s="238"/>
      <c r="T576" s="238"/>
      <c r="U576" s="238"/>
    </row>
    <row r="577" spans="1:21" hidden="1" x14ac:dyDescent="0.2">
      <c r="A577" s="247">
        <v>573</v>
      </c>
      <c r="B577" s="248"/>
      <c r="C577" s="257"/>
      <c r="D577" s="258"/>
      <c r="E577" s="258"/>
      <c r="F577" s="259"/>
      <c r="G577" s="258"/>
      <c r="H577" s="258"/>
      <c r="I577" s="260"/>
      <c r="J577" s="258"/>
      <c r="K577" s="258"/>
      <c r="L577" s="260"/>
      <c r="M577" s="258"/>
      <c r="N577" s="248"/>
      <c r="O577" s="254">
        <f t="shared" ref="O577:P577" si="575">IF(B577=0,0,IF($O$1="",0,IF(YEAR(B577)=$P$1,MONTH(B577)-$O$1+1,(YEAR(B577)-$P$1)*12-$O$1+1+MONTH(B577))))</f>
        <v>0</v>
      </c>
      <c r="P577" s="254">
        <f t="shared" si="575"/>
        <v>0</v>
      </c>
      <c r="Q577" s="255" t="str">
        <f t="shared" si="513"/>
        <v/>
      </c>
      <c r="R577" s="238"/>
      <c r="S577" s="238"/>
      <c r="T577" s="238"/>
      <c r="U577" s="238"/>
    </row>
    <row r="578" spans="1:21" hidden="1" x14ac:dyDescent="0.2">
      <c r="A578" s="256">
        <v>574</v>
      </c>
      <c r="B578" s="248"/>
      <c r="C578" s="257"/>
      <c r="D578" s="258"/>
      <c r="E578" s="258"/>
      <c r="F578" s="259"/>
      <c r="G578" s="258"/>
      <c r="H578" s="258"/>
      <c r="I578" s="260"/>
      <c r="J578" s="258"/>
      <c r="K578" s="258"/>
      <c r="L578" s="260"/>
      <c r="M578" s="258"/>
      <c r="N578" s="248"/>
      <c r="O578" s="254">
        <f t="shared" ref="O578:P578" si="576">IF(B578=0,0,IF($O$1="",0,IF(YEAR(B578)=$P$1,MONTH(B578)-$O$1+1,(YEAR(B578)-$P$1)*12-$O$1+1+MONTH(B578))))</f>
        <v>0</v>
      </c>
      <c r="P578" s="254">
        <f t="shared" si="576"/>
        <v>0</v>
      </c>
      <c r="Q578" s="255" t="str">
        <f t="shared" si="513"/>
        <v/>
      </c>
      <c r="R578" s="238"/>
      <c r="S578" s="238"/>
      <c r="T578" s="238"/>
      <c r="U578" s="238"/>
    </row>
    <row r="579" spans="1:21" hidden="1" x14ac:dyDescent="0.2">
      <c r="A579" s="256">
        <v>575</v>
      </c>
      <c r="B579" s="248"/>
      <c r="C579" s="257"/>
      <c r="D579" s="258"/>
      <c r="E579" s="258"/>
      <c r="F579" s="259"/>
      <c r="G579" s="258"/>
      <c r="H579" s="258"/>
      <c r="I579" s="260"/>
      <c r="J579" s="258"/>
      <c r="K579" s="258"/>
      <c r="L579" s="260"/>
      <c r="M579" s="258"/>
      <c r="N579" s="248"/>
      <c r="O579" s="254">
        <f t="shared" ref="O579:P579" si="577">IF(B579=0,0,IF($O$1="",0,IF(YEAR(B579)=$P$1,MONTH(B579)-$O$1+1,(YEAR(B579)-$P$1)*12-$O$1+1+MONTH(B579))))</f>
        <v>0</v>
      </c>
      <c r="P579" s="254">
        <f t="shared" si="577"/>
        <v>0</v>
      </c>
      <c r="Q579" s="255" t="str">
        <f t="shared" si="513"/>
        <v/>
      </c>
      <c r="R579" s="238"/>
      <c r="S579" s="238"/>
      <c r="T579" s="238"/>
      <c r="U579" s="238"/>
    </row>
    <row r="580" spans="1:21" hidden="1" x14ac:dyDescent="0.2">
      <c r="A580" s="256">
        <v>576</v>
      </c>
      <c r="B580" s="248"/>
      <c r="C580" s="257"/>
      <c r="D580" s="258"/>
      <c r="E580" s="258"/>
      <c r="F580" s="259"/>
      <c r="G580" s="258"/>
      <c r="H580" s="258"/>
      <c r="I580" s="260"/>
      <c r="J580" s="258"/>
      <c r="K580" s="258"/>
      <c r="L580" s="260"/>
      <c r="M580" s="258"/>
      <c r="N580" s="248"/>
      <c r="O580" s="254">
        <f t="shared" ref="O580:P580" si="578">IF(B580=0,0,IF($O$1="",0,IF(YEAR(B580)=$P$1,MONTH(B580)-$O$1+1,(YEAR(B580)-$P$1)*12-$O$1+1+MONTH(B580))))</f>
        <v>0</v>
      </c>
      <c r="P580" s="254">
        <f t="shared" si="578"/>
        <v>0</v>
      </c>
      <c r="Q580" s="255" t="str">
        <f t="shared" si="513"/>
        <v/>
      </c>
      <c r="R580" s="238"/>
      <c r="S580" s="238"/>
      <c r="T580" s="238"/>
      <c r="U580" s="238"/>
    </row>
    <row r="581" spans="1:21" hidden="1" x14ac:dyDescent="0.2">
      <c r="A581" s="247">
        <v>577</v>
      </c>
      <c r="B581" s="248"/>
      <c r="C581" s="257"/>
      <c r="D581" s="258"/>
      <c r="E581" s="258"/>
      <c r="F581" s="259"/>
      <c r="G581" s="258"/>
      <c r="H581" s="258"/>
      <c r="I581" s="260"/>
      <c r="J581" s="258"/>
      <c r="K581" s="258"/>
      <c r="L581" s="260"/>
      <c r="M581" s="258"/>
      <c r="N581" s="248"/>
      <c r="O581" s="254">
        <f t="shared" ref="O581:P581" si="579">IF(B581=0,0,IF($O$1="",0,IF(YEAR(B581)=$P$1,MONTH(B581)-$O$1+1,(YEAR(B581)-$P$1)*12-$O$1+1+MONTH(B581))))</f>
        <v>0</v>
      </c>
      <c r="P581" s="254">
        <f t="shared" si="579"/>
        <v>0</v>
      </c>
      <c r="Q581" s="255" t="str">
        <f t="shared" si="513"/>
        <v/>
      </c>
      <c r="R581" s="238"/>
      <c r="S581" s="238"/>
      <c r="T581" s="238"/>
      <c r="U581" s="238"/>
    </row>
    <row r="582" spans="1:21" hidden="1" x14ac:dyDescent="0.2">
      <c r="A582" s="256">
        <v>578</v>
      </c>
      <c r="B582" s="248"/>
      <c r="C582" s="257"/>
      <c r="D582" s="258"/>
      <c r="E582" s="258"/>
      <c r="F582" s="259"/>
      <c r="G582" s="258"/>
      <c r="H582" s="258"/>
      <c r="I582" s="260"/>
      <c r="J582" s="258"/>
      <c r="K582" s="258"/>
      <c r="L582" s="260"/>
      <c r="M582" s="258"/>
      <c r="N582" s="248"/>
      <c r="O582" s="254">
        <f t="shared" ref="O582:P582" si="580">IF(B582=0,0,IF($O$1="",0,IF(YEAR(B582)=$P$1,MONTH(B582)-$O$1+1,(YEAR(B582)-$P$1)*12-$O$1+1+MONTH(B582))))</f>
        <v>0</v>
      </c>
      <c r="P582" s="254">
        <f t="shared" si="580"/>
        <v>0</v>
      </c>
      <c r="Q582" s="255" t="str">
        <f t="shared" si="513"/>
        <v/>
      </c>
      <c r="R582" s="238"/>
      <c r="S582" s="238"/>
      <c r="T582" s="238"/>
      <c r="U582" s="238"/>
    </row>
    <row r="583" spans="1:21" hidden="1" x14ac:dyDescent="0.2">
      <c r="A583" s="256">
        <v>579</v>
      </c>
      <c r="B583" s="248"/>
      <c r="C583" s="257"/>
      <c r="D583" s="258"/>
      <c r="E583" s="258"/>
      <c r="F583" s="259"/>
      <c r="G583" s="258"/>
      <c r="H583" s="258"/>
      <c r="I583" s="260"/>
      <c r="J583" s="258"/>
      <c r="K583" s="258"/>
      <c r="L583" s="260"/>
      <c r="M583" s="258"/>
      <c r="N583" s="248"/>
      <c r="O583" s="254">
        <f t="shared" ref="O583:P583" si="581">IF(B583=0,0,IF($O$1="",0,IF(YEAR(B583)=$P$1,MONTH(B583)-$O$1+1,(YEAR(B583)-$P$1)*12-$O$1+1+MONTH(B583))))</f>
        <v>0</v>
      </c>
      <c r="P583" s="254">
        <f t="shared" si="581"/>
        <v>0</v>
      </c>
      <c r="Q583" s="255" t="str">
        <f t="shared" si="513"/>
        <v/>
      </c>
      <c r="R583" s="238"/>
      <c r="S583" s="238"/>
      <c r="T583" s="238"/>
      <c r="U583" s="238"/>
    </row>
    <row r="584" spans="1:21" hidden="1" x14ac:dyDescent="0.2">
      <c r="A584" s="256">
        <v>580</v>
      </c>
      <c r="B584" s="248"/>
      <c r="C584" s="257"/>
      <c r="D584" s="258"/>
      <c r="E584" s="258"/>
      <c r="F584" s="259"/>
      <c r="G584" s="258"/>
      <c r="H584" s="258"/>
      <c r="I584" s="260"/>
      <c r="J584" s="258"/>
      <c r="K584" s="258"/>
      <c r="L584" s="260"/>
      <c r="M584" s="258"/>
      <c r="N584" s="248"/>
      <c r="O584" s="254">
        <f t="shared" ref="O584:P584" si="582">IF(B584=0,0,IF($O$1="",0,IF(YEAR(B584)=$P$1,MONTH(B584)-$O$1+1,(YEAR(B584)-$P$1)*12-$O$1+1+MONTH(B584))))</f>
        <v>0</v>
      </c>
      <c r="P584" s="254">
        <f t="shared" si="582"/>
        <v>0</v>
      </c>
      <c r="Q584" s="255" t="str">
        <f t="shared" si="513"/>
        <v/>
      </c>
      <c r="R584" s="238"/>
      <c r="S584" s="238"/>
      <c r="T584" s="238"/>
      <c r="U584" s="238"/>
    </row>
    <row r="585" spans="1:21" hidden="1" x14ac:dyDescent="0.2">
      <c r="A585" s="247">
        <v>581</v>
      </c>
      <c r="B585" s="248"/>
      <c r="C585" s="257"/>
      <c r="D585" s="258"/>
      <c r="E585" s="258"/>
      <c r="F585" s="259"/>
      <c r="G585" s="258"/>
      <c r="H585" s="258"/>
      <c r="I585" s="260"/>
      <c r="J585" s="258"/>
      <c r="K585" s="258"/>
      <c r="L585" s="260"/>
      <c r="M585" s="258"/>
      <c r="N585" s="248"/>
      <c r="O585" s="254">
        <f t="shared" ref="O585:P585" si="583">IF(B585=0,0,IF($O$1="",0,IF(YEAR(B585)=$P$1,MONTH(B585)-$O$1+1,(YEAR(B585)-$P$1)*12-$O$1+1+MONTH(B585))))</f>
        <v>0</v>
      </c>
      <c r="P585" s="254">
        <f t="shared" si="583"/>
        <v>0</v>
      </c>
      <c r="Q585" s="255" t="str">
        <f t="shared" si="513"/>
        <v/>
      </c>
      <c r="R585" s="238"/>
      <c r="S585" s="238"/>
      <c r="T585" s="238"/>
      <c r="U585" s="238"/>
    </row>
    <row r="586" spans="1:21" hidden="1" x14ac:dyDescent="0.2">
      <c r="A586" s="256">
        <v>582</v>
      </c>
      <c r="B586" s="248"/>
      <c r="C586" s="257"/>
      <c r="D586" s="258"/>
      <c r="E586" s="258"/>
      <c r="F586" s="259"/>
      <c r="G586" s="258"/>
      <c r="H586" s="258"/>
      <c r="I586" s="260"/>
      <c r="J586" s="258"/>
      <c r="K586" s="258"/>
      <c r="L586" s="260"/>
      <c r="M586" s="258"/>
      <c r="N586" s="248"/>
      <c r="O586" s="254">
        <f t="shared" ref="O586:P586" si="584">IF(B586=0,0,IF($O$1="",0,IF(YEAR(B586)=$P$1,MONTH(B586)-$O$1+1,(YEAR(B586)-$P$1)*12-$O$1+1+MONTH(B586))))</f>
        <v>0</v>
      </c>
      <c r="P586" s="254">
        <f t="shared" si="584"/>
        <v>0</v>
      </c>
      <c r="Q586" s="255" t="str">
        <f t="shared" si="513"/>
        <v/>
      </c>
      <c r="R586" s="238"/>
      <c r="S586" s="238"/>
      <c r="T586" s="238"/>
      <c r="U586" s="238"/>
    </row>
    <row r="587" spans="1:21" hidden="1" x14ac:dyDescent="0.2">
      <c r="A587" s="256">
        <v>583</v>
      </c>
      <c r="B587" s="248"/>
      <c r="C587" s="257"/>
      <c r="D587" s="258"/>
      <c r="E587" s="258"/>
      <c r="F587" s="259"/>
      <c r="G587" s="258"/>
      <c r="H587" s="258"/>
      <c r="I587" s="260"/>
      <c r="J587" s="258"/>
      <c r="K587" s="258"/>
      <c r="L587" s="260"/>
      <c r="M587" s="258"/>
      <c r="N587" s="248"/>
      <c r="O587" s="254">
        <f t="shared" ref="O587:P587" si="585">IF(B587=0,0,IF($O$1="",0,IF(YEAR(B587)=$P$1,MONTH(B587)-$O$1+1,(YEAR(B587)-$P$1)*12-$O$1+1+MONTH(B587))))</f>
        <v>0</v>
      </c>
      <c r="P587" s="254">
        <f t="shared" si="585"/>
        <v>0</v>
      </c>
      <c r="Q587" s="255" t="str">
        <f t="shared" si="513"/>
        <v/>
      </c>
      <c r="R587" s="238"/>
      <c r="S587" s="238"/>
      <c r="T587" s="238"/>
      <c r="U587" s="238"/>
    </row>
    <row r="588" spans="1:21" hidden="1" x14ac:dyDescent="0.2">
      <c r="A588" s="256">
        <v>584</v>
      </c>
      <c r="B588" s="248"/>
      <c r="C588" s="257"/>
      <c r="D588" s="258"/>
      <c r="E588" s="258"/>
      <c r="F588" s="259"/>
      <c r="G588" s="258"/>
      <c r="H588" s="258"/>
      <c r="I588" s="260"/>
      <c r="J588" s="258"/>
      <c r="K588" s="258"/>
      <c r="L588" s="260"/>
      <c r="M588" s="258"/>
      <c r="N588" s="248"/>
      <c r="O588" s="254">
        <f t="shared" ref="O588:P588" si="586">IF(B588=0,0,IF($O$1="",0,IF(YEAR(B588)=$P$1,MONTH(B588)-$O$1+1,(YEAR(B588)-$P$1)*12-$O$1+1+MONTH(B588))))</f>
        <v>0</v>
      </c>
      <c r="P588" s="254">
        <f t="shared" si="586"/>
        <v>0</v>
      </c>
      <c r="Q588" s="255" t="str">
        <f t="shared" si="513"/>
        <v/>
      </c>
      <c r="R588" s="238"/>
      <c r="S588" s="238"/>
      <c r="T588" s="238"/>
      <c r="U588" s="238"/>
    </row>
    <row r="589" spans="1:21" hidden="1" x14ac:dyDescent="0.2">
      <c r="A589" s="247">
        <v>585</v>
      </c>
      <c r="B589" s="248"/>
      <c r="C589" s="257"/>
      <c r="D589" s="258"/>
      <c r="E589" s="258"/>
      <c r="F589" s="259"/>
      <c r="G589" s="258"/>
      <c r="H589" s="258"/>
      <c r="I589" s="260"/>
      <c r="J589" s="258"/>
      <c r="K589" s="258"/>
      <c r="L589" s="260"/>
      <c r="M589" s="258"/>
      <c r="N589" s="248"/>
      <c r="O589" s="254">
        <f t="shared" ref="O589:P589" si="587">IF(B589=0,0,IF($O$1="",0,IF(YEAR(B589)=$P$1,MONTH(B589)-$O$1+1,(YEAR(B589)-$P$1)*12-$O$1+1+MONTH(B589))))</f>
        <v>0</v>
      </c>
      <c r="P589" s="254">
        <f t="shared" si="587"/>
        <v>0</v>
      </c>
      <c r="Q589" s="255" t="str">
        <f t="shared" si="513"/>
        <v/>
      </c>
      <c r="R589" s="238"/>
      <c r="S589" s="238"/>
      <c r="T589" s="238"/>
      <c r="U589" s="238"/>
    </row>
    <row r="590" spans="1:21" hidden="1" x14ac:dyDescent="0.2">
      <c r="A590" s="256">
        <v>586</v>
      </c>
      <c r="B590" s="248"/>
      <c r="C590" s="257"/>
      <c r="D590" s="258"/>
      <c r="E590" s="258"/>
      <c r="F590" s="259"/>
      <c r="G590" s="258"/>
      <c r="H590" s="258"/>
      <c r="I590" s="260"/>
      <c r="J590" s="258"/>
      <c r="K590" s="258"/>
      <c r="L590" s="260"/>
      <c r="M590" s="258"/>
      <c r="N590" s="248"/>
      <c r="O590" s="254">
        <f t="shared" ref="O590:P590" si="588">IF(B590=0,0,IF($O$1="",0,IF(YEAR(B590)=$P$1,MONTH(B590)-$O$1+1,(YEAR(B590)-$P$1)*12-$O$1+1+MONTH(B590))))</f>
        <v>0</v>
      </c>
      <c r="P590" s="254">
        <f t="shared" si="588"/>
        <v>0</v>
      </c>
      <c r="Q590" s="255" t="str">
        <f t="shared" si="513"/>
        <v/>
      </c>
      <c r="R590" s="238"/>
      <c r="S590" s="238"/>
      <c r="T590" s="238"/>
      <c r="U590" s="238"/>
    </row>
    <row r="591" spans="1:21" hidden="1" x14ac:dyDescent="0.2">
      <c r="A591" s="256">
        <v>587</v>
      </c>
      <c r="B591" s="248"/>
      <c r="C591" s="257"/>
      <c r="D591" s="258"/>
      <c r="E591" s="258"/>
      <c r="F591" s="259"/>
      <c r="G591" s="258"/>
      <c r="H591" s="258"/>
      <c r="I591" s="260"/>
      <c r="J591" s="258"/>
      <c r="K591" s="258"/>
      <c r="L591" s="260"/>
      <c r="M591" s="258"/>
      <c r="N591" s="248"/>
      <c r="O591" s="254">
        <f t="shared" ref="O591:P591" si="589">IF(B591=0,0,IF($O$1="",0,IF(YEAR(B591)=$P$1,MONTH(B591)-$O$1+1,(YEAR(B591)-$P$1)*12-$O$1+1+MONTH(B591))))</f>
        <v>0</v>
      </c>
      <c r="P591" s="254">
        <f t="shared" si="589"/>
        <v>0</v>
      </c>
      <c r="Q591" s="255" t="str">
        <f t="shared" si="513"/>
        <v/>
      </c>
      <c r="R591" s="238"/>
      <c r="S591" s="238"/>
      <c r="T591" s="238"/>
      <c r="U591" s="238"/>
    </row>
    <row r="592" spans="1:21" hidden="1" x14ac:dyDescent="0.2">
      <c r="A592" s="256">
        <v>588</v>
      </c>
      <c r="B592" s="248"/>
      <c r="C592" s="257"/>
      <c r="D592" s="258"/>
      <c r="E592" s="258"/>
      <c r="F592" s="259"/>
      <c r="G592" s="258"/>
      <c r="H592" s="258"/>
      <c r="I592" s="260"/>
      <c r="J592" s="258"/>
      <c r="K592" s="258"/>
      <c r="L592" s="260"/>
      <c r="M592" s="258"/>
      <c r="N592" s="248"/>
      <c r="O592" s="254">
        <f t="shared" ref="O592:P592" si="590">IF(B592=0,0,IF($O$1="",0,IF(YEAR(B592)=$P$1,MONTH(B592)-$O$1+1,(YEAR(B592)-$P$1)*12-$O$1+1+MONTH(B592))))</f>
        <v>0</v>
      </c>
      <c r="P592" s="254">
        <f t="shared" si="590"/>
        <v>0</v>
      </c>
      <c r="Q592" s="255" t="str">
        <f t="shared" si="513"/>
        <v/>
      </c>
      <c r="R592" s="238"/>
      <c r="S592" s="238"/>
      <c r="T592" s="238"/>
      <c r="U592" s="238"/>
    </row>
    <row r="593" spans="1:21" hidden="1" x14ac:dyDescent="0.2">
      <c r="A593" s="247">
        <v>589</v>
      </c>
      <c r="B593" s="248"/>
      <c r="C593" s="257"/>
      <c r="D593" s="258"/>
      <c r="E593" s="258"/>
      <c r="F593" s="259"/>
      <c r="G593" s="258"/>
      <c r="H593" s="258"/>
      <c r="I593" s="260"/>
      <c r="J593" s="258"/>
      <c r="K593" s="258"/>
      <c r="L593" s="260"/>
      <c r="M593" s="258"/>
      <c r="N593" s="248"/>
      <c r="O593" s="254">
        <f t="shared" ref="O593:P593" si="591">IF(B593=0,0,IF($O$1="",0,IF(YEAR(B593)=$P$1,MONTH(B593)-$O$1+1,(YEAR(B593)-$P$1)*12-$O$1+1+MONTH(B593))))</f>
        <v>0</v>
      </c>
      <c r="P593" s="254">
        <f t="shared" si="591"/>
        <v>0</v>
      </c>
      <c r="Q593" s="255" t="str">
        <f t="shared" si="513"/>
        <v/>
      </c>
      <c r="R593" s="238"/>
      <c r="S593" s="238"/>
      <c r="T593" s="238"/>
      <c r="U593" s="238"/>
    </row>
    <row r="594" spans="1:21" hidden="1" x14ac:dyDescent="0.2">
      <c r="A594" s="256">
        <v>590</v>
      </c>
      <c r="B594" s="248"/>
      <c r="C594" s="257"/>
      <c r="D594" s="258"/>
      <c r="E594" s="258"/>
      <c r="F594" s="259"/>
      <c r="G594" s="258"/>
      <c r="H594" s="258"/>
      <c r="I594" s="260"/>
      <c r="J594" s="258"/>
      <c r="K594" s="258"/>
      <c r="L594" s="260"/>
      <c r="M594" s="258"/>
      <c r="N594" s="248"/>
      <c r="O594" s="254">
        <f t="shared" ref="O594:P594" si="592">IF(B594=0,0,IF($O$1="",0,IF(YEAR(B594)=$P$1,MONTH(B594)-$O$1+1,(YEAR(B594)-$P$1)*12-$O$1+1+MONTH(B594))))</f>
        <v>0</v>
      </c>
      <c r="P594" s="254">
        <f t="shared" si="592"/>
        <v>0</v>
      </c>
      <c r="Q594" s="255" t="str">
        <f t="shared" si="513"/>
        <v/>
      </c>
      <c r="R594" s="238"/>
      <c r="S594" s="238"/>
      <c r="T594" s="238"/>
      <c r="U594" s="238"/>
    </row>
    <row r="595" spans="1:21" hidden="1" x14ac:dyDescent="0.2">
      <c r="A595" s="256">
        <v>591</v>
      </c>
      <c r="B595" s="248"/>
      <c r="C595" s="257"/>
      <c r="D595" s="258"/>
      <c r="E595" s="258"/>
      <c r="F595" s="259"/>
      <c r="G595" s="258"/>
      <c r="H595" s="258"/>
      <c r="I595" s="260"/>
      <c r="J595" s="258"/>
      <c r="K595" s="258"/>
      <c r="L595" s="260"/>
      <c r="M595" s="258"/>
      <c r="N595" s="248"/>
      <c r="O595" s="254">
        <f t="shared" ref="O595:P595" si="593">IF(B595=0,0,IF($O$1="",0,IF(YEAR(B595)=$P$1,MONTH(B595)-$O$1+1,(YEAR(B595)-$P$1)*12-$O$1+1+MONTH(B595))))</f>
        <v>0</v>
      </c>
      <c r="P595" s="254">
        <f t="shared" si="593"/>
        <v>0</v>
      </c>
      <c r="Q595" s="255" t="str">
        <f t="shared" si="513"/>
        <v/>
      </c>
      <c r="R595" s="238"/>
      <c r="S595" s="238"/>
      <c r="T595" s="238"/>
      <c r="U595" s="238"/>
    </row>
    <row r="596" spans="1:21" hidden="1" x14ac:dyDescent="0.2">
      <c r="A596" s="256">
        <v>592</v>
      </c>
      <c r="B596" s="248"/>
      <c r="C596" s="257"/>
      <c r="D596" s="258"/>
      <c r="E596" s="258"/>
      <c r="F596" s="259"/>
      <c r="G596" s="258"/>
      <c r="H596" s="258"/>
      <c r="I596" s="260"/>
      <c r="J596" s="258"/>
      <c r="K596" s="258"/>
      <c r="L596" s="260"/>
      <c r="M596" s="258"/>
      <c r="N596" s="248"/>
      <c r="O596" s="254">
        <f t="shared" ref="O596:P596" si="594">IF(B596=0,0,IF($O$1="",0,IF(YEAR(B596)=$P$1,MONTH(B596)-$O$1+1,(YEAR(B596)-$P$1)*12-$O$1+1+MONTH(B596))))</f>
        <v>0</v>
      </c>
      <c r="P596" s="254">
        <f t="shared" si="594"/>
        <v>0</v>
      </c>
      <c r="Q596" s="255" t="str">
        <f t="shared" si="513"/>
        <v/>
      </c>
      <c r="R596" s="238"/>
      <c r="S596" s="238"/>
      <c r="T596" s="238"/>
      <c r="U596" s="238"/>
    </row>
    <row r="597" spans="1:21" hidden="1" x14ac:dyDescent="0.2">
      <c r="A597" s="247">
        <v>593</v>
      </c>
      <c r="B597" s="248"/>
      <c r="C597" s="257"/>
      <c r="D597" s="258"/>
      <c r="E597" s="258"/>
      <c r="F597" s="259"/>
      <c r="G597" s="258"/>
      <c r="H597" s="258"/>
      <c r="I597" s="260"/>
      <c r="J597" s="258"/>
      <c r="K597" s="258"/>
      <c r="L597" s="260"/>
      <c r="M597" s="258"/>
      <c r="N597" s="248"/>
      <c r="O597" s="254">
        <f t="shared" ref="O597:P597" si="595">IF(B597=0,0,IF($O$1="",0,IF(YEAR(B597)=$P$1,MONTH(B597)-$O$1+1,(YEAR(B597)-$P$1)*12-$O$1+1+MONTH(B597))))</f>
        <v>0</v>
      </c>
      <c r="P597" s="254">
        <f t="shared" si="595"/>
        <v>0</v>
      </c>
      <c r="Q597" s="255" t="str">
        <f t="shared" si="513"/>
        <v/>
      </c>
      <c r="R597" s="238"/>
      <c r="S597" s="238"/>
      <c r="T597" s="238"/>
      <c r="U597" s="238"/>
    </row>
    <row r="598" spans="1:21" hidden="1" x14ac:dyDescent="0.2">
      <c r="A598" s="256">
        <v>594</v>
      </c>
      <c r="B598" s="248"/>
      <c r="C598" s="257"/>
      <c r="D598" s="258"/>
      <c r="E598" s="258"/>
      <c r="F598" s="259"/>
      <c r="G598" s="258"/>
      <c r="H598" s="258"/>
      <c r="I598" s="260"/>
      <c r="J598" s="258"/>
      <c r="K598" s="258"/>
      <c r="L598" s="260"/>
      <c r="M598" s="258"/>
      <c r="N598" s="248"/>
      <c r="O598" s="254">
        <f t="shared" ref="O598:P598" si="596">IF(B598=0,0,IF($O$1="",0,IF(YEAR(B598)=$P$1,MONTH(B598)-$O$1+1,(YEAR(B598)-$P$1)*12-$O$1+1+MONTH(B598))))</f>
        <v>0</v>
      </c>
      <c r="P598" s="254">
        <f t="shared" si="596"/>
        <v>0</v>
      </c>
      <c r="Q598" s="255" t="str">
        <f t="shared" si="513"/>
        <v/>
      </c>
      <c r="R598" s="238"/>
      <c r="S598" s="238"/>
      <c r="T598" s="238"/>
      <c r="U598" s="238"/>
    </row>
    <row r="599" spans="1:21" hidden="1" x14ac:dyDescent="0.2">
      <c r="A599" s="256">
        <v>595</v>
      </c>
      <c r="B599" s="248"/>
      <c r="C599" s="257"/>
      <c r="D599" s="258"/>
      <c r="E599" s="258"/>
      <c r="F599" s="259"/>
      <c r="G599" s="258"/>
      <c r="H599" s="258"/>
      <c r="I599" s="260"/>
      <c r="J599" s="258"/>
      <c r="K599" s="258"/>
      <c r="L599" s="260"/>
      <c r="M599" s="258"/>
      <c r="N599" s="248"/>
      <c r="O599" s="254">
        <f t="shared" ref="O599:P599" si="597">IF(B599=0,0,IF($O$1="",0,IF(YEAR(B599)=$P$1,MONTH(B599)-$O$1+1,(YEAR(B599)-$P$1)*12-$O$1+1+MONTH(B599))))</f>
        <v>0</v>
      </c>
      <c r="P599" s="254">
        <f t="shared" si="597"/>
        <v>0</v>
      </c>
      <c r="Q599" s="255" t="str">
        <f t="shared" si="513"/>
        <v/>
      </c>
      <c r="R599" s="238"/>
      <c r="S599" s="238"/>
      <c r="T599" s="238"/>
      <c r="U599" s="238"/>
    </row>
    <row r="600" spans="1:21" hidden="1" x14ac:dyDescent="0.2">
      <c r="A600" s="256">
        <v>596</v>
      </c>
      <c r="B600" s="248"/>
      <c r="C600" s="257"/>
      <c r="D600" s="258"/>
      <c r="E600" s="258"/>
      <c r="F600" s="259"/>
      <c r="G600" s="258"/>
      <c r="H600" s="258"/>
      <c r="I600" s="260"/>
      <c r="J600" s="258"/>
      <c r="K600" s="258"/>
      <c r="L600" s="260"/>
      <c r="M600" s="258"/>
      <c r="N600" s="248"/>
      <c r="O600" s="254">
        <f t="shared" ref="O600:P600" si="598">IF(B600=0,0,IF($O$1="",0,IF(YEAR(B600)=$P$1,MONTH(B600)-$O$1+1,(YEAR(B600)-$P$1)*12-$O$1+1+MONTH(B600))))</f>
        <v>0</v>
      </c>
      <c r="P600" s="254">
        <f t="shared" si="598"/>
        <v>0</v>
      </c>
      <c r="Q600" s="255" t="str">
        <f t="shared" si="513"/>
        <v/>
      </c>
      <c r="R600" s="238"/>
      <c r="S600" s="238"/>
      <c r="T600" s="238"/>
      <c r="U600" s="238"/>
    </row>
    <row r="601" spans="1:21" hidden="1" x14ac:dyDescent="0.2">
      <c r="A601" s="247">
        <v>597</v>
      </c>
      <c r="B601" s="248"/>
      <c r="C601" s="257"/>
      <c r="D601" s="258"/>
      <c r="E601" s="258"/>
      <c r="F601" s="259"/>
      <c r="G601" s="258"/>
      <c r="H601" s="258"/>
      <c r="I601" s="260"/>
      <c r="J601" s="258"/>
      <c r="K601" s="258"/>
      <c r="L601" s="260"/>
      <c r="M601" s="258"/>
      <c r="N601" s="248"/>
      <c r="O601" s="254">
        <f t="shared" ref="O601:P601" si="599">IF(B601=0,0,IF($O$1="",0,IF(YEAR(B601)=$P$1,MONTH(B601)-$O$1+1,(YEAR(B601)-$P$1)*12-$O$1+1+MONTH(B601))))</f>
        <v>0</v>
      </c>
      <c r="P601" s="254">
        <f t="shared" si="599"/>
        <v>0</v>
      </c>
      <c r="Q601" s="255" t="str">
        <f t="shared" si="513"/>
        <v/>
      </c>
      <c r="R601" s="238"/>
      <c r="S601" s="238"/>
      <c r="T601" s="238"/>
      <c r="U601" s="238"/>
    </row>
    <row r="602" spans="1:21" hidden="1" x14ac:dyDescent="0.2">
      <c r="A602" s="256">
        <v>598</v>
      </c>
      <c r="B602" s="248"/>
      <c r="C602" s="257"/>
      <c r="D602" s="258"/>
      <c r="E602" s="258"/>
      <c r="F602" s="259"/>
      <c r="G602" s="258"/>
      <c r="H602" s="258"/>
      <c r="I602" s="260"/>
      <c r="J602" s="258"/>
      <c r="K602" s="258"/>
      <c r="L602" s="260"/>
      <c r="M602" s="258"/>
      <c r="N602" s="248"/>
      <c r="O602" s="254">
        <f t="shared" ref="O602:P602" si="600">IF(B602=0,0,IF($O$1="",0,IF(YEAR(B602)=$P$1,MONTH(B602)-$O$1+1,(YEAR(B602)-$P$1)*12-$O$1+1+MONTH(B602))))</f>
        <v>0</v>
      </c>
      <c r="P602" s="254">
        <f t="shared" si="600"/>
        <v>0</v>
      </c>
      <c r="Q602" s="255" t="str">
        <f t="shared" si="513"/>
        <v/>
      </c>
      <c r="R602" s="238"/>
      <c r="S602" s="238"/>
      <c r="T602" s="238"/>
      <c r="U602" s="238"/>
    </row>
    <row r="603" spans="1:21" hidden="1" x14ac:dyDescent="0.2">
      <c r="A603" s="256">
        <v>599</v>
      </c>
      <c r="B603" s="248"/>
      <c r="C603" s="257"/>
      <c r="D603" s="258"/>
      <c r="E603" s="258"/>
      <c r="F603" s="259"/>
      <c r="G603" s="258"/>
      <c r="H603" s="258"/>
      <c r="I603" s="260"/>
      <c r="J603" s="258"/>
      <c r="K603" s="258"/>
      <c r="L603" s="260"/>
      <c r="M603" s="258"/>
      <c r="N603" s="248"/>
      <c r="O603" s="254">
        <f t="shared" ref="O603:P603" si="601">IF(B603=0,0,IF($O$1="",0,IF(YEAR(B603)=$P$1,MONTH(B603)-$O$1+1,(YEAR(B603)-$P$1)*12-$O$1+1+MONTH(B603))))</f>
        <v>0</v>
      </c>
      <c r="P603" s="254">
        <f t="shared" si="601"/>
        <v>0</v>
      </c>
      <c r="Q603" s="255" t="str">
        <f t="shared" si="513"/>
        <v/>
      </c>
      <c r="R603" s="238"/>
      <c r="S603" s="238"/>
      <c r="T603" s="238"/>
      <c r="U603" s="238"/>
    </row>
    <row r="604" spans="1:21" hidden="1" x14ac:dyDescent="0.2">
      <c r="A604" s="256">
        <v>600</v>
      </c>
      <c r="B604" s="248"/>
      <c r="C604" s="257"/>
      <c r="D604" s="258"/>
      <c r="E604" s="258"/>
      <c r="F604" s="259"/>
      <c r="G604" s="258"/>
      <c r="H604" s="258"/>
      <c r="I604" s="260"/>
      <c r="J604" s="258"/>
      <c r="K604" s="258"/>
      <c r="L604" s="260"/>
      <c r="M604" s="258"/>
      <c r="N604" s="248"/>
      <c r="O604" s="254">
        <f t="shared" ref="O604:P604" si="602">IF(B604=0,0,IF($O$1="",0,IF(YEAR(B604)=$P$1,MONTH(B604)-$O$1+1,(YEAR(B604)-$P$1)*12-$O$1+1+MONTH(B604))))</f>
        <v>0</v>
      </c>
      <c r="P604" s="254">
        <f t="shared" si="602"/>
        <v>0</v>
      </c>
      <c r="Q604" s="255" t="str">
        <f t="shared" si="513"/>
        <v/>
      </c>
      <c r="R604" s="238"/>
      <c r="S604" s="238"/>
      <c r="T604" s="238"/>
      <c r="U604" s="238"/>
    </row>
    <row r="605" spans="1:21" hidden="1" x14ac:dyDescent="0.2">
      <c r="A605" s="247">
        <v>601</v>
      </c>
      <c r="B605" s="248"/>
      <c r="C605" s="257"/>
      <c r="D605" s="258"/>
      <c r="E605" s="258"/>
      <c r="F605" s="259"/>
      <c r="G605" s="258"/>
      <c r="H605" s="258"/>
      <c r="I605" s="260"/>
      <c r="J605" s="258"/>
      <c r="K605" s="258"/>
      <c r="L605" s="260"/>
      <c r="M605" s="258"/>
      <c r="N605" s="248"/>
      <c r="O605" s="254">
        <f t="shared" ref="O605:P605" si="603">IF(B605=0,0,IF($O$1="",0,IF(YEAR(B605)=$P$1,MONTH(B605)-$O$1+1,(YEAR(B605)-$P$1)*12-$O$1+1+MONTH(B605))))</f>
        <v>0</v>
      </c>
      <c r="P605" s="254">
        <f t="shared" si="603"/>
        <v>0</v>
      </c>
      <c r="Q605" s="255" t="str">
        <f t="shared" si="513"/>
        <v/>
      </c>
      <c r="R605" s="238"/>
      <c r="S605" s="238"/>
      <c r="T605" s="238"/>
      <c r="U605" s="238"/>
    </row>
    <row r="606" spans="1:21" hidden="1" x14ac:dyDescent="0.2">
      <c r="A606" s="256">
        <v>602</v>
      </c>
      <c r="B606" s="248"/>
      <c r="C606" s="257"/>
      <c r="D606" s="258"/>
      <c r="E606" s="258"/>
      <c r="F606" s="259"/>
      <c r="G606" s="258"/>
      <c r="H606" s="258"/>
      <c r="I606" s="260"/>
      <c r="J606" s="258"/>
      <c r="K606" s="258"/>
      <c r="L606" s="260"/>
      <c r="M606" s="258"/>
      <c r="N606" s="248"/>
      <c r="O606" s="254">
        <f t="shared" ref="O606:P606" si="604">IF(B606=0,0,IF($O$1="",0,IF(YEAR(B606)=$P$1,MONTH(B606)-$O$1+1,(YEAR(B606)-$P$1)*12-$O$1+1+MONTH(B606))))</f>
        <v>0</v>
      </c>
      <c r="P606" s="254">
        <f t="shared" si="604"/>
        <v>0</v>
      </c>
      <c r="Q606" s="255" t="str">
        <f t="shared" si="513"/>
        <v/>
      </c>
      <c r="R606" s="238"/>
      <c r="S606" s="238"/>
      <c r="T606" s="238"/>
      <c r="U606" s="238"/>
    </row>
    <row r="607" spans="1:21" hidden="1" x14ac:dyDescent="0.2">
      <c r="A607" s="256">
        <v>603</v>
      </c>
      <c r="B607" s="248"/>
      <c r="C607" s="257"/>
      <c r="D607" s="258"/>
      <c r="E607" s="258"/>
      <c r="F607" s="259"/>
      <c r="G607" s="258"/>
      <c r="H607" s="258"/>
      <c r="I607" s="260"/>
      <c r="J607" s="258"/>
      <c r="K607" s="258"/>
      <c r="L607" s="260"/>
      <c r="M607" s="258"/>
      <c r="N607" s="248"/>
      <c r="O607" s="254">
        <f t="shared" ref="O607:P607" si="605">IF(B607=0,0,IF($O$1="",0,IF(YEAR(B607)=$P$1,MONTH(B607)-$O$1+1,(YEAR(B607)-$P$1)*12-$O$1+1+MONTH(B607))))</f>
        <v>0</v>
      </c>
      <c r="P607" s="254">
        <f t="shared" si="605"/>
        <v>0</v>
      </c>
      <c r="Q607" s="255" t="str">
        <f t="shared" si="513"/>
        <v/>
      </c>
      <c r="R607" s="238"/>
      <c r="S607" s="238"/>
      <c r="T607" s="238"/>
      <c r="U607" s="238"/>
    </row>
    <row r="608" spans="1:21" hidden="1" x14ac:dyDescent="0.2">
      <c r="A608" s="256">
        <v>604</v>
      </c>
      <c r="B608" s="248"/>
      <c r="C608" s="257"/>
      <c r="D608" s="258"/>
      <c r="E608" s="258"/>
      <c r="F608" s="259"/>
      <c r="G608" s="258"/>
      <c r="H608" s="258"/>
      <c r="I608" s="260"/>
      <c r="J608" s="258"/>
      <c r="K608" s="258"/>
      <c r="L608" s="260"/>
      <c r="M608" s="258"/>
      <c r="N608" s="248"/>
      <c r="O608" s="254">
        <f t="shared" ref="O608:P608" si="606">IF(B608=0,0,IF($O$1="",0,IF(YEAR(B608)=$P$1,MONTH(B608)-$O$1+1,(YEAR(B608)-$P$1)*12-$O$1+1+MONTH(B608))))</f>
        <v>0</v>
      </c>
      <c r="P608" s="254">
        <f t="shared" si="606"/>
        <v>0</v>
      </c>
      <c r="Q608" s="255" t="str">
        <f t="shared" si="513"/>
        <v/>
      </c>
      <c r="R608" s="238"/>
      <c r="S608" s="238"/>
      <c r="T608" s="238"/>
      <c r="U608" s="238"/>
    </row>
    <row r="609" spans="1:21" hidden="1" x14ac:dyDescent="0.2">
      <c r="A609" s="247">
        <v>605</v>
      </c>
      <c r="B609" s="248"/>
      <c r="C609" s="257"/>
      <c r="D609" s="258"/>
      <c r="E609" s="258"/>
      <c r="F609" s="259"/>
      <c r="G609" s="258"/>
      <c r="H609" s="258"/>
      <c r="I609" s="260"/>
      <c r="J609" s="258"/>
      <c r="K609" s="258"/>
      <c r="L609" s="260"/>
      <c r="M609" s="258"/>
      <c r="N609" s="248"/>
      <c r="O609" s="254">
        <f t="shared" ref="O609:P609" si="607">IF(B609=0,0,IF($O$1="",0,IF(YEAR(B609)=$P$1,MONTH(B609)-$O$1+1,(YEAR(B609)-$P$1)*12-$O$1+1+MONTH(B609))))</f>
        <v>0</v>
      </c>
      <c r="P609" s="254">
        <f t="shared" si="607"/>
        <v>0</v>
      </c>
      <c r="Q609" s="255" t="str">
        <f t="shared" si="513"/>
        <v/>
      </c>
      <c r="R609" s="238"/>
      <c r="S609" s="238"/>
      <c r="T609" s="238"/>
      <c r="U609" s="238"/>
    </row>
    <row r="610" spans="1:21" hidden="1" x14ac:dyDescent="0.2">
      <c r="A610" s="256">
        <v>606</v>
      </c>
      <c r="B610" s="248"/>
      <c r="C610" s="257"/>
      <c r="D610" s="258"/>
      <c r="E610" s="258"/>
      <c r="F610" s="259"/>
      <c r="G610" s="258"/>
      <c r="H610" s="258"/>
      <c r="I610" s="260"/>
      <c r="J610" s="258"/>
      <c r="K610" s="258"/>
      <c r="L610" s="260"/>
      <c r="M610" s="258"/>
      <c r="N610" s="248"/>
      <c r="O610" s="254">
        <f t="shared" ref="O610:P610" si="608">IF(B610=0,0,IF($O$1="",0,IF(YEAR(B610)=$P$1,MONTH(B610)-$O$1+1,(YEAR(B610)-$P$1)*12-$O$1+1+MONTH(B610))))</f>
        <v>0</v>
      </c>
      <c r="P610" s="254">
        <f t="shared" si="608"/>
        <v>0</v>
      </c>
      <c r="Q610" s="255" t="str">
        <f t="shared" si="513"/>
        <v/>
      </c>
      <c r="R610" s="238"/>
      <c r="S610" s="238"/>
      <c r="T610" s="238"/>
      <c r="U610" s="238"/>
    </row>
    <row r="611" spans="1:21" hidden="1" x14ac:dyDescent="0.2">
      <c r="A611" s="256">
        <v>607</v>
      </c>
      <c r="B611" s="248"/>
      <c r="C611" s="257"/>
      <c r="D611" s="258"/>
      <c r="E611" s="258"/>
      <c r="F611" s="259"/>
      <c r="G611" s="258"/>
      <c r="H611" s="258"/>
      <c r="I611" s="260"/>
      <c r="J611" s="258"/>
      <c r="K611" s="258"/>
      <c r="L611" s="260"/>
      <c r="M611" s="258"/>
      <c r="N611" s="248"/>
      <c r="O611" s="254">
        <f t="shared" ref="O611:P611" si="609">IF(B611=0,0,IF($O$1="",0,IF(YEAR(B611)=$P$1,MONTH(B611)-$O$1+1,(YEAR(B611)-$P$1)*12-$O$1+1+MONTH(B611))))</f>
        <v>0</v>
      </c>
      <c r="P611" s="254">
        <f t="shared" si="609"/>
        <v>0</v>
      </c>
      <c r="Q611" s="255" t="str">
        <f t="shared" si="513"/>
        <v/>
      </c>
      <c r="R611" s="238"/>
      <c r="S611" s="238"/>
      <c r="T611" s="238"/>
      <c r="U611" s="238"/>
    </row>
    <row r="612" spans="1:21" hidden="1" x14ac:dyDescent="0.2">
      <c r="A612" s="256">
        <v>608</v>
      </c>
      <c r="B612" s="248"/>
      <c r="C612" s="257"/>
      <c r="D612" s="258"/>
      <c r="E612" s="258"/>
      <c r="F612" s="259"/>
      <c r="G612" s="258"/>
      <c r="H612" s="258"/>
      <c r="I612" s="260"/>
      <c r="J612" s="258"/>
      <c r="K612" s="258"/>
      <c r="L612" s="260"/>
      <c r="M612" s="258"/>
      <c r="N612" s="248"/>
      <c r="O612" s="254">
        <f t="shared" ref="O612:P612" si="610">IF(B612=0,0,IF($O$1="",0,IF(YEAR(B612)=$P$1,MONTH(B612)-$O$1+1,(YEAR(B612)-$P$1)*12-$O$1+1+MONTH(B612))))</f>
        <v>0</v>
      </c>
      <c r="P612" s="254">
        <f t="shared" si="610"/>
        <v>0</v>
      </c>
      <c r="Q612" s="255" t="str">
        <f t="shared" si="513"/>
        <v/>
      </c>
      <c r="R612" s="238"/>
      <c r="S612" s="238"/>
      <c r="T612" s="238"/>
      <c r="U612" s="238"/>
    </row>
    <row r="613" spans="1:21" hidden="1" x14ac:dyDescent="0.2">
      <c r="A613" s="247">
        <v>609</v>
      </c>
      <c r="B613" s="248"/>
      <c r="C613" s="257"/>
      <c r="D613" s="258"/>
      <c r="E613" s="258"/>
      <c r="F613" s="259"/>
      <c r="G613" s="258"/>
      <c r="H613" s="258"/>
      <c r="I613" s="260"/>
      <c r="J613" s="258"/>
      <c r="K613" s="258"/>
      <c r="L613" s="260"/>
      <c r="M613" s="258"/>
      <c r="N613" s="248"/>
      <c r="O613" s="254">
        <f t="shared" ref="O613:P613" si="611">IF(B613=0,0,IF($O$1="",0,IF(YEAR(B613)=$P$1,MONTH(B613)-$O$1+1,(YEAR(B613)-$P$1)*12-$O$1+1+MONTH(B613))))</f>
        <v>0</v>
      </c>
      <c r="P613" s="254">
        <f t="shared" si="611"/>
        <v>0</v>
      </c>
      <c r="Q613" s="255" t="str">
        <f t="shared" si="513"/>
        <v/>
      </c>
      <c r="R613" s="238"/>
      <c r="S613" s="238"/>
      <c r="T613" s="238"/>
      <c r="U613" s="238"/>
    </row>
    <row r="614" spans="1:21" hidden="1" x14ac:dyDescent="0.2">
      <c r="A614" s="256">
        <v>610</v>
      </c>
      <c r="B614" s="248"/>
      <c r="C614" s="257"/>
      <c r="D614" s="258"/>
      <c r="E614" s="258"/>
      <c r="F614" s="259"/>
      <c r="G614" s="258"/>
      <c r="H614" s="258"/>
      <c r="I614" s="260"/>
      <c r="J614" s="258"/>
      <c r="K614" s="258"/>
      <c r="L614" s="260"/>
      <c r="M614" s="258"/>
      <c r="N614" s="248"/>
      <c r="O614" s="254">
        <f t="shared" ref="O614:P614" si="612">IF(B614=0,0,IF($O$1="",0,IF(YEAR(B614)=$P$1,MONTH(B614)-$O$1+1,(YEAR(B614)-$P$1)*12-$O$1+1+MONTH(B614))))</f>
        <v>0</v>
      </c>
      <c r="P614" s="254">
        <f t="shared" si="612"/>
        <v>0</v>
      </c>
      <c r="Q614" s="255" t="str">
        <f t="shared" si="513"/>
        <v/>
      </c>
      <c r="R614" s="238"/>
      <c r="S614" s="238"/>
      <c r="T614" s="238"/>
      <c r="U614" s="238"/>
    </row>
    <row r="615" spans="1:21" hidden="1" x14ac:dyDescent="0.2">
      <c r="A615" s="256">
        <v>611</v>
      </c>
      <c r="B615" s="248"/>
      <c r="C615" s="257"/>
      <c r="D615" s="258"/>
      <c r="E615" s="258"/>
      <c r="F615" s="259"/>
      <c r="G615" s="258"/>
      <c r="H615" s="258"/>
      <c r="I615" s="260"/>
      <c r="J615" s="258"/>
      <c r="K615" s="258"/>
      <c r="L615" s="260"/>
      <c r="M615" s="258"/>
      <c r="N615" s="248"/>
      <c r="O615" s="254">
        <f t="shared" ref="O615:P615" si="613">IF(B615=0,0,IF($O$1="",0,IF(YEAR(B615)=$P$1,MONTH(B615)-$O$1+1,(YEAR(B615)-$P$1)*12-$O$1+1+MONTH(B615))))</f>
        <v>0</v>
      </c>
      <c r="P615" s="254">
        <f t="shared" si="613"/>
        <v>0</v>
      </c>
      <c r="Q615" s="255" t="str">
        <f t="shared" si="513"/>
        <v/>
      </c>
      <c r="R615" s="238"/>
      <c r="S615" s="238"/>
      <c r="T615" s="238"/>
      <c r="U615" s="238"/>
    </row>
    <row r="616" spans="1:21" hidden="1" x14ac:dyDescent="0.2">
      <c r="A616" s="256">
        <v>612</v>
      </c>
      <c r="B616" s="248"/>
      <c r="C616" s="257"/>
      <c r="D616" s="258"/>
      <c r="E616" s="258"/>
      <c r="F616" s="259"/>
      <c r="G616" s="258"/>
      <c r="H616" s="258"/>
      <c r="I616" s="260"/>
      <c r="J616" s="258"/>
      <c r="K616" s="258"/>
      <c r="L616" s="260"/>
      <c r="M616" s="258"/>
      <c r="N616" s="248"/>
      <c r="O616" s="254">
        <f t="shared" ref="O616:P616" si="614">IF(B616=0,0,IF($O$1="",0,IF(YEAR(B616)=$P$1,MONTH(B616)-$O$1+1,(YEAR(B616)-$P$1)*12-$O$1+1+MONTH(B616))))</f>
        <v>0</v>
      </c>
      <c r="P616" s="254">
        <f t="shared" si="614"/>
        <v>0</v>
      </c>
      <c r="Q616" s="255" t="str">
        <f t="shared" si="513"/>
        <v/>
      </c>
      <c r="R616" s="238"/>
      <c r="S616" s="238"/>
      <c r="T616" s="238"/>
      <c r="U616" s="238"/>
    </row>
    <row r="617" spans="1:21" hidden="1" x14ac:dyDescent="0.2">
      <c r="A617" s="247">
        <v>613</v>
      </c>
      <c r="B617" s="248"/>
      <c r="C617" s="257"/>
      <c r="D617" s="258"/>
      <c r="E617" s="258"/>
      <c r="F617" s="259"/>
      <c r="G617" s="258"/>
      <c r="H617" s="258"/>
      <c r="I617" s="260"/>
      <c r="J617" s="258"/>
      <c r="K617" s="258"/>
      <c r="L617" s="260"/>
      <c r="M617" s="258"/>
      <c r="N617" s="248"/>
      <c r="O617" s="254">
        <f t="shared" ref="O617:P617" si="615">IF(B617=0,0,IF($O$1="",0,IF(YEAR(B617)=$P$1,MONTH(B617)-$O$1+1,(YEAR(B617)-$P$1)*12-$O$1+1+MONTH(B617))))</f>
        <v>0</v>
      </c>
      <c r="P617" s="254">
        <f t="shared" si="615"/>
        <v>0</v>
      </c>
      <c r="Q617" s="255" t="str">
        <f t="shared" si="513"/>
        <v/>
      </c>
      <c r="R617" s="238"/>
      <c r="S617" s="238"/>
      <c r="T617" s="238"/>
      <c r="U617" s="238"/>
    </row>
    <row r="618" spans="1:21" hidden="1" x14ac:dyDescent="0.2">
      <c r="A618" s="256">
        <v>614</v>
      </c>
      <c r="B618" s="248"/>
      <c r="C618" s="257"/>
      <c r="D618" s="258"/>
      <c r="E618" s="258"/>
      <c r="F618" s="259"/>
      <c r="G618" s="258"/>
      <c r="H618" s="258"/>
      <c r="I618" s="258"/>
      <c r="J618" s="258"/>
      <c r="K618" s="258"/>
      <c r="L618" s="260"/>
      <c r="M618" s="258"/>
      <c r="N618" s="248"/>
      <c r="O618" s="254">
        <f t="shared" ref="O618:P618" si="616">IF(B618=0,0,IF($O$1="",0,IF(YEAR(B618)=$P$1,MONTH(B618)-$O$1+1,(YEAR(B618)-$P$1)*12-$O$1+1+MONTH(B618))))</f>
        <v>0</v>
      </c>
      <c r="P618" s="254">
        <f t="shared" si="616"/>
        <v>0</v>
      </c>
      <c r="Q618" s="255" t="str">
        <f t="shared" si="513"/>
        <v/>
      </c>
      <c r="R618" s="238"/>
      <c r="S618" s="238"/>
      <c r="T618" s="238"/>
      <c r="U618" s="238"/>
    </row>
    <row r="619" spans="1:21" hidden="1" x14ac:dyDescent="0.2">
      <c r="A619" s="256">
        <v>615</v>
      </c>
      <c r="B619" s="248"/>
      <c r="C619" s="257"/>
      <c r="D619" s="258"/>
      <c r="E619" s="258"/>
      <c r="F619" s="259"/>
      <c r="G619" s="258"/>
      <c r="H619" s="258"/>
      <c r="I619" s="260"/>
      <c r="J619" s="258"/>
      <c r="K619" s="258"/>
      <c r="L619" s="260"/>
      <c r="M619" s="258"/>
      <c r="N619" s="248"/>
      <c r="O619" s="254">
        <f t="shared" ref="O619:P619" si="617">IF(B619=0,0,IF($O$1="",0,IF(YEAR(B619)=$P$1,MONTH(B619)-$O$1+1,(YEAR(B619)-$P$1)*12-$O$1+1+MONTH(B619))))</f>
        <v>0</v>
      </c>
      <c r="P619" s="254">
        <f t="shared" si="617"/>
        <v>0</v>
      </c>
      <c r="Q619" s="255" t="str">
        <f t="shared" si="513"/>
        <v/>
      </c>
      <c r="R619" s="238"/>
      <c r="S619" s="238"/>
      <c r="T619" s="238"/>
      <c r="U619" s="238"/>
    </row>
    <row r="620" spans="1:21" hidden="1" x14ac:dyDescent="0.2">
      <c r="A620" s="256">
        <v>616</v>
      </c>
      <c r="B620" s="248"/>
      <c r="C620" s="257"/>
      <c r="D620" s="258"/>
      <c r="E620" s="258"/>
      <c r="F620" s="259"/>
      <c r="G620" s="258"/>
      <c r="H620" s="258"/>
      <c r="I620" s="260"/>
      <c r="J620" s="258"/>
      <c r="K620" s="258"/>
      <c r="L620" s="260"/>
      <c r="M620" s="258"/>
      <c r="N620" s="248"/>
      <c r="O620" s="254">
        <f t="shared" ref="O620:P620" si="618">IF(B620=0,0,IF($O$1="",0,IF(YEAR(B620)=$P$1,MONTH(B620)-$O$1+1,(YEAR(B620)-$P$1)*12-$O$1+1+MONTH(B620))))</f>
        <v>0</v>
      </c>
      <c r="P620" s="254">
        <f t="shared" si="618"/>
        <v>0</v>
      </c>
      <c r="Q620" s="255" t="str">
        <f t="shared" si="513"/>
        <v/>
      </c>
      <c r="R620" s="238"/>
      <c r="S620" s="238"/>
      <c r="T620" s="238"/>
      <c r="U620" s="238"/>
    </row>
    <row r="621" spans="1:21" hidden="1" x14ac:dyDescent="0.2">
      <c r="A621" s="247">
        <v>617</v>
      </c>
      <c r="B621" s="248"/>
      <c r="C621" s="257"/>
      <c r="D621" s="258"/>
      <c r="E621" s="258"/>
      <c r="F621" s="259"/>
      <c r="G621" s="258"/>
      <c r="H621" s="258"/>
      <c r="I621" s="260"/>
      <c r="J621" s="258"/>
      <c r="K621" s="258"/>
      <c r="L621" s="260"/>
      <c r="M621" s="258"/>
      <c r="N621" s="248"/>
      <c r="O621" s="254">
        <f t="shared" ref="O621:P621" si="619">IF(B621=0,0,IF($O$1="",0,IF(YEAR(B621)=$P$1,MONTH(B621)-$O$1+1,(YEAR(B621)-$P$1)*12-$O$1+1+MONTH(B621))))</f>
        <v>0</v>
      </c>
      <c r="P621" s="254">
        <f t="shared" si="619"/>
        <v>0</v>
      </c>
      <c r="Q621" s="255" t="str">
        <f t="shared" si="513"/>
        <v/>
      </c>
      <c r="R621" s="238"/>
      <c r="S621" s="238"/>
      <c r="T621" s="238"/>
      <c r="U621" s="238"/>
    </row>
    <row r="622" spans="1:21" hidden="1" x14ac:dyDescent="0.2">
      <c r="A622" s="256">
        <v>618</v>
      </c>
      <c r="B622" s="248"/>
      <c r="C622" s="257"/>
      <c r="D622" s="258"/>
      <c r="E622" s="258"/>
      <c r="F622" s="259"/>
      <c r="G622" s="258"/>
      <c r="H622" s="258"/>
      <c r="I622" s="260"/>
      <c r="J622" s="258"/>
      <c r="K622" s="258"/>
      <c r="L622" s="260"/>
      <c r="M622" s="258"/>
      <c r="N622" s="248"/>
      <c r="O622" s="254">
        <f t="shared" ref="O622:P622" si="620">IF(B622=0,0,IF($O$1="",0,IF(YEAR(B622)=$P$1,MONTH(B622)-$O$1+1,(YEAR(B622)-$P$1)*12-$O$1+1+MONTH(B622))))</f>
        <v>0</v>
      </c>
      <c r="P622" s="254">
        <f t="shared" si="620"/>
        <v>0</v>
      </c>
      <c r="Q622" s="255" t="str">
        <f t="shared" si="513"/>
        <v/>
      </c>
      <c r="R622" s="238"/>
      <c r="S622" s="238"/>
      <c r="T622" s="238"/>
      <c r="U622" s="238"/>
    </row>
    <row r="623" spans="1:21" hidden="1" x14ac:dyDescent="0.2">
      <c r="A623" s="256">
        <v>619</v>
      </c>
      <c r="B623" s="248"/>
      <c r="C623" s="257"/>
      <c r="D623" s="258"/>
      <c r="E623" s="258"/>
      <c r="F623" s="259"/>
      <c r="G623" s="258"/>
      <c r="H623" s="258"/>
      <c r="I623" s="260"/>
      <c r="J623" s="258"/>
      <c r="K623" s="258"/>
      <c r="L623" s="260"/>
      <c r="M623" s="258"/>
      <c r="N623" s="248"/>
      <c r="O623" s="254">
        <f t="shared" ref="O623:P623" si="621">IF(B623=0,0,IF($O$1="",0,IF(YEAR(B623)=$P$1,MONTH(B623)-$O$1+1,(YEAR(B623)-$P$1)*12-$O$1+1+MONTH(B623))))</f>
        <v>0</v>
      </c>
      <c r="P623" s="254">
        <f t="shared" si="621"/>
        <v>0</v>
      </c>
      <c r="Q623" s="255" t="str">
        <f t="shared" si="513"/>
        <v/>
      </c>
      <c r="R623" s="238"/>
      <c r="S623" s="238"/>
      <c r="T623" s="238"/>
      <c r="U623" s="238"/>
    </row>
    <row r="624" spans="1:21" hidden="1" x14ac:dyDescent="0.2">
      <c r="A624" s="256">
        <v>620</v>
      </c>
      <c r="B624" s="248"/>
      <c r="C624" s="257"/>
      <c r="D624" s="258"/>
      <c r="E624" s="258"/>
      <c r="F624" s="259"/>
      <c r="G624" s="258"/>
      <c r="H624" s="258"/>
      <c r="I624" s="260"/>
      <c r="J624" s="258"/>
      <c r="K624" s="258"/>
      <c r="L624" s="260"/>
      <c r="M624" s="258"/>
      <c r="N624" s="248"/>
      <c r="O624" s="254">
        <f t="shared" ref="O624:P624" si="622">IF(B624=0,0,IF($O$1="",0,IF(YEAR(B624)=$P$1,MONTH(B624)-$O$1+1,(YEAR(B624)-$P$1)*12-$O$1+1+MONTH(B624))))</f>
        <v>0</v>
      </c>
      <c r="P624" s="254">
        <f t="shared" si="622"/>
        <v>0</v>
      </c>
      <c r="Q624" s="255" t="str">
        <f t="shared" si="513"/>
        <v/>
      </c>
      <c r="R624" s="238"/>
      <c r="S624" s="238"/>
      <c r="T624" s="238"/>
      <c r="U624" s="238"/>
    </row>
    <row r="625" spans="1:21" hidden="1" x14ac:dyDescent="0.2">
      <c r="A625" s="247">
        <v>621</v>
      </c>
      <c r="B625" s="248"/>
      <c r="C625" s="257"/>
      <c r="D625" s="258"/>
      <c r="E625" s="258"/>
      <c r="F625" s="259"/>
      <c r="G625" s="258"/>
      <c r="H625" s="258"/>
      <c r="I625" s="260"/>
      <c r="J625" s="258"/>
      <c r="K625" s="258"/>
      <c r="L625" s="260"/>
      <c r="M625" s="258"/>
      <c r="N625" s="248"/>
      <c r="O625" s="254">
        <f t="shared" ref="O625:P625" si="623">IF(B625=0,0,IF($O$1="",0,IF(YEAR(B625)=$P$1,MONTH(B625)-$O$1+1,(YEAR(B625)-$P$1)*12-$O$1+1+MONTH(B625))))</f>
        <v>0</v>
      </c>
      <c r="P625" s="254">
        <f t="shared" si="623"/>
        <v>0</v>
      </c>
      <c r="Q625" s="255" t="str">
        <f t="shared" si="513"/>
        <v/>
      </c>
      <c r="R625" s="238"/>
      <c r="S625" s="238"/>
      <c r="T625" s="238"/>
      <c r="U625" s="238"/>
    </row>
    <row r="626" spans="1:21" hidden="1" x14ac:dyDescent="0.2">
      <c r="A626" s="256">
        <v>622</v>
      </c>
      <c r="B626" s="248"/>
      <c r="C626" s="257"/>
      <c r="D626" s="258"/>
      <c r="E626" s="258"/>
      <c r="F626" s="259"/>
      <c r="G626" s="258"/>
      <c r="H626" s="258"/>
      <c r="I626" s="260"/>
      <c r="J626" s="258"/>
      <c r="K626" s="258"/>
      <c r="L626" s="260"/>
      <c r="M626" s="258"/>
      <c r="N626" s="248"/>
      <c r="O626" s="254">
        <f t="shared" ref="O626:P626" si="624">IF(B626=0,0,IF($O$1="",0,IF(YEAR(B626)=$P$1,MONTH(B626)-$O$1+1,(YEAR(B626)-$P$1)*12-$O$1+1+MONTH(B626))))</f>
        <v>0</v>
      </c>
      <c r="P626" s="254">
        <f t="shared" si="624"/>
        <v>0</v>
      </c>
      <c r="Q626" s="255" t="str">
        <f t="shared" si="513"/>
        <v/>
      </c>
      <c r="R626" s="238"/>
      <c r="S626" s="238"/>
      <c r="T626" s="238"/>
      <c r="U626" s="238"/>
    </row>
    <row r="627" spans="1:21" hidden="1" x14ac:dyDescent="0.2">
      <c r="A627" s="256">
        <v>623</v>
      </c>
      <c r="B627" s="248"/>
      <c r="C627" s="257"/>
      <c r="D627" s="258"/>
      <c r="E627" s="258"/>
      <c r="F627" s="259"/>
      <c r="G627" s="258"/>
      <c r="H627" s="258"/>
      <c r="I627" s="260"/>
      <c r="J627" s="258"/>
      <c r="K627" s="258"/>
      <c r="L627" s="260"/>
      <c r="M627" s="258"/>
      <c r="N627" s="248"/>
      <c r="O627" s="254">
        <f t="shared" ref="O627:P627" si="625">IF(B627=0,0,IF($O$1="",0,IF(YEAR(B627)=$P$1,MONTH(B627)-$O$1+1,(YEAR(B627)-$P$1)*12-$O$1+1+MONTH(B627))))</f>
        <v>0</v>
      </c>
      <c r="P627" s="254">
        <f t="shared" si="625"/>
        <v>0</v>
      </c>
      <c r="Q627" s="255" t="str">
        <f t="shared" si="513"/>
        <v/>
      </c>
      <c r="R627" s="238"/>
      <c r="S627" s="238"/>
      <c r="T627" s="238"/>
      <c r="U627" s="238"/>
    </row>
    <row r="628" spans="1:21" hidden="1" x14ac:dyDescent="0.2">
      <c r="A628" s="256">
        <v>624</v>
      </c>
      <c r="B628" s="248"/>
      <c r="C628" s="257"/>
      <c r="D628" s="258"/>
      <c r="E628" s="258"/>
      <c r="F628" s="259"/>
      <c r="G628" s="258"/>
      <c r="H628" s="258"/>
      <c r="I628" s="260"/>
      <c r="J628" s="258"/>
      <c r="K628" s="258"/>
      <c r="L628" s="260"/>
      <c r="M628" s="258"/>
      <c r="N628" s="248"/>
      <c r="O628" s="254">
        <f t="shared" ref="O628:P628" si="626">IF(B628=0,0,IF($O$1="",0,IF(YEAR(B628)=$P$1,MONTH(B628)-$O$1+1,(YEAR(B628)-$P$1)*12-$O$1+1+MONTH(B628))))</f>
        <v>0</v>
      </c>
      <c r="P628" s="254">
        <f t="shared" si="626"/>
        <v>0</v>
      </c>
      <c r="Q628" s="255" t="str">
        <f t="shared" si="513"/>
        <v/>
      </c>
      <c r="R628" s="238"/>
      <c r="S628" s="238"/>
      <c r="T628" s="238"/>
      <c r="U628" s="238"/>
    </row>
    <row r="629" spans="1:21" hidden="1" x14ac:dyDescent="0.2">
      <c r="A629" s="247">
        <v>625</v>
      </c>
      <c r="B629" s="248"/>
      <c r="C629" s="257"/>
      <c r="D629" s="258"/>
      <c r="E629" s="258"/>
      <c r="F629" s="259"/>
      <c r="G629" s="258"/>
      <c r="H629" s="258"/>
      <c r="I629" s="260"/>
      <c r="J629" s="258"/>
      <c r="K629" s="258"/>
      <c r="L629" s="260"/>
      <c r="M629" s="258"/>
      <c r="N629" s="248"/>
      <c r="O629" s="254">
        <f t="shared" ref="O629:P629" si="627">IF(B629=0,0,IF($O$1="",0,IF(YEAR(B629)=$P$1,MONTH(B629)-$O$1+1,(YEAR(B629)-$P$1)*12-$O$1+1+MONTH(B629))))</f>
        <v>0</v>
      </c>
      <c r="P629" s="254">
        <f t="shared" si="627"/>
        <v>0</v>
      </c>
      <c r="Q629" s="255" t="str">
        <f t="shared" si="513"/>
        <v/>
      </c>
      <c r="R629" s="238"/>
      <c r="S629" s="238"/>
      <c r="T629" s="238"/>
      <c r="U629" s="238"/>
    </row>
    <row r="630" spans="1:21" hidden="1" x14ac:dyDescent="0.2">
      <c r="A630" s="256">
        <v>626</v>
      </c>
      <c r="B630" s="248"/>
      <c r="C630" s="257"/>
      <c r="D630" s="258"/>
      <c r="E630" s="258"/>
      <c r="F630" s="259"/>
      <c r="G630" s="258"/>
      <c r="H630" s="258"/>
      <c r="I630" s="260"/>
      <c r="J630" s="258"/>
      <c r="K630" s="258"/>
      <c r="L630" s="260"/>
      <c r="M630" s="258"/>
      <c r="N630" s="248"/>
      <c r="O630" s="254">
        <f t="shared" ref="O630:P630" si="628">IF(B630=0,0,IF($O$1="",0,IF(YEAR(B630)=$P$1,MONTH(B630)-$O$1+1,(YEAR(B630)-$P$1)*12-$O$1+1+MONTH(B630))))</f>
        <v>0</v>
      </c>
      <c r="P630" s="254">
        <f t="shared" si="628"/>
        <v>0</v>
      </c>
      <c r="Q630" s="255" t="str">
        <f t="shared" si="513"/>
        <v/>
      </c>
      <c r="R630" s="238"/>
      <c r="S630" s="238"/>
      <c r="T630" s="238"/>
      <c r="U630" s="238"/>
    </row>
    <row r="631" spans="1:21" hidden="1" x14ac:dyDescent="0.2">
      <c r="A631" s="256">
        <v>627</v>
      </c>
      <c r="B631" s="248"/>
      <c r="C631" s="257"/>
      <c r="D631" s="258"/>
      <c r="E631" s="258"/>
      <c r="F631" s="259"/>
      <c r="G631" s="258"/>
      <c r="H631" s="258"/>
      <c r="I631" s="260"/>
      <c r="J631" s="258"/>
      <c r="K631" s="258"/>
      <c r="L631" s="260"/>
      <c r="M631" s="258"/>
      <c r="N631" s="248"/>
      <c r="O631" s="254">
        <f t="shared" ref="O631:P631" si="629">IF(B631=0,0,IF($O$1="",0,IF(YEAR(B631)=$P$1,MONTH(B631)-$O$1+1,(YEAR(B631)-$P$1)*12-$O$1+1+MONTH(B631))))</f>
        <v>0</v>
      </c>
      <c r="P631" s="254">
        <f t="shared" si="629"/>
        <v>0</v>
      </c>
      <c r="Q631" s="255" t="str">
        <f t="shared" si="513"/>
        <v/>
      </c>
      <c r="R631" s="238"/>
      <c r="S631" s="238"/>
      <c r="T631" s="238"/>
      <c r="U631" s="238"/>
    </row>
    <row r="632" spans="1:21" hidden="1" x14ac:dyDescent="0.2">
      <c r="A632" s="256">
        <v>628</v>
      </c>
      <c r="B632" s="248"/>
      <c r="C632" s="257"/>
      <c r="D632" s="258"/>
      <c r="E632" s="258"/>
      <c r="F632" s="259"/>
      <c r="G632" s="258"/>
      <c r="H632" s="258"/>
      <c r="I632" s="260"/>
      <c r="J632" s="258"/>
      <c r="K632" s="258"/>
      <c r="L632" s="260"/>
      <c r="M632" s="258"/>
      <c r="N632" s="248"/>
      <c r="O632" s="254">
        <f t="shared" ref="O632:P632" si="630">IF(B632=0,0,IF($O$1="",0,IF(YEAR(B632)=$P$1,MONTH(B632)-$O$1+1,(YEAR(B632)-$P$1)*12-$O$1+1+MONTH(B632))))</f>
        <v>0</v>
      </c>
      <c r="P632" s="254">
        <f t="shared" si="630"/>
        <v>0</v>
      </c>
      <c r="Q632" s="255" t="str">
        <f t="shared" si="513"/>
        <v/>
      </c>
      <c r="R632" s="238"/>
      <c r="S632" s="238"/>
      <c r="T632" s="238"/>
      <c r="U632" s="238"/>
    </row>
    <row r="633" spans="1:21" hidden="1" x14ac:dyDescent="0.2">
      <c r="A633" s="247">
        <v>629</v>
      </c>
      <c r="B633" s="248"/>
      <c r="C633" s="257"/>
      <c r="D633" s="258"/>
      <c r="E633" s="258"/>
      <c r="F633" s="259"/>
      <c r="G633" s="258"/>
      <c r="H633" s="258"/>
      <c r="I633" s="260"/>
      <c r="J633" s="258"/>
      <c r="K633" s="258"/>
      <c r="L633" s="260"/>
      <c r="M633" s="258"/>
      <c r="N633" s="248"/>
      <c r="O633" s="254">
        <f t="shared" ref="O633:P633" si="631">IF(B633=0,0,IF($O$1="",0,IF(YEAR(B633)=$P$1,MONTH(B633)-$O$1+1,(YEAR(B633)-$P$1)*12-$O$1+1+MONTH(B633))))</f>
        <v>0</v>
      </c>
      <c r="P633" s="254">
        <f t="shared" si="631"/>
        <v>0</v>
      </c>
      <c r="Q633" s="255" t="str">
        <f t="shared" si="513"/>
        <v/>
      </c>
      <c r="R633" s="238"/>
      <c r="S633" s="238"/>
      <c r="T633" s="238"/>
      <c r="U633" s="238"/>
    </row>
    <row r="634" spans="1:21" hidden="1" x14ac:dyDescent="0.2">
      <c r="A634" s="256">
        <v>630</v>
      </c>
      <c r="B634" s="248"/>
      <c r="C634" s="257"/>
      <c r="D634" s="258"/>
      <c r="E634" s="258"/>
      <c r="F634" s="259"/>
      <c r="G634" s="258"/>
      <c r="H634" s="258"/>
      <c r="I634" s="260"/>
      <c r="J634" s="258"/>
      <c r="K634" s="258"/>
      <c r="L634" s="260"/>
      <c r="M634" s="258"/>
      <c r="N634" s="248"/>
      <c r="O634" s="254">
        <f t="shared" ref="O634:P634" si="632">IF(B634=0,0,IF($O$1="",0,IF(YEAR(B634)=$P$1,MONTH(B634)-$O$1+1,(YEAR(B634)-$P$1)*12-$O$1+1+MONTH(B634))))</f>
        <v>0</v>
      </c>
      <c r="P634" s="254">
        <f t="shared" si="632"/>
        <v>0</v>
      </c>
      <c r="Q634" s="255" t="str">
        <f t="shared" si="513"/>
        <v/>
      </c>
      <c r="R634" s="238"/>
      <c r="S634" s="238"/>
      <c r="T634" s="238"/>
      <c r="U634" s="238"/>
    </row>
    <row r="635" spans="1:21" hidden="1" x14ac:dyDescent="0.2">
      <c r="A635" s="256">
        <v>631</v>
      </c>
      <c r="B635" s="248"/>
      <c r="C635" s="257"/>
      <c r="D635" s="258"/>
      <c r="E635" s="258"/>
      <c r="F635" s="259"/>
      <c r="G635" s="258"/>
      <c r="H635" s="258"/>
      <c r="I635" s="260"/>
      <c r="J635" s="258"/>
      <c r="K635" s="258"/>
      <c r="L635" s="260"/>
      <c r="M635" s="258"/>
      <c r="N635" s="248"/>
      <c r="O635" s="254">
        <f t="shared" ref="O635:P635" si="633">IF(B635=0,0,IF($O$1="",0,IF(YEAR(B635)=$P$1,MONTH(B635)-$O$1+1,(YEAR(B635)-$P$1)*12-$O$1+1+MONTH(B635))))</f>
        <v>0</v>
      </c>
      <c r="P635" s="254">
        <f t="shared" si="633"/>
        <v>0</v>
      </c>
      <c r="Q635" s="255" t="str">
        <f t="shared" si="513"/>
        <v/>
      </c>
      <c r="R635" s="238"/>
      <c r="S635" s="238"/>
      <c r="T635" s="238"/>
      <c r="U635" s="238"/>
    </row>
    <row r="636" spans="1:21" hidden="1" x14ac:dyDescent="0.2">
      <c r="A636" s="256">
        <v>632</v>
      </c>
      <c r="B636" s="248"/>
      <c r="C636" s="257"/>
      <c r="D636" s="258"/>
      <c r="E636" s="258"/>
      <c r="F636" s="259"/>
      <c r="G636" s="258"/>
      <c r="H636" s="258"/>
      <c r="I636" s="260"/>
      <c r="J636" s="258"/>
      <c r="K636" s="258"/>
      <c r="L636" s="260"/>
      <c r="M636" s="258"/>
      <c r="N636" s="248"/>
      <c r="O636" s="254">
        <f t="shared" ref="O636:P636" si="634">IF(B636=0,0,IF($O$1="",0,IF(YEAR(B636)=$P$1,MONTH(B636)-$O$1+1,(YEAR(B636)-$P$1)*12-$O$1+1+MONTH(B636))))</f>
        <v>0</v>
      </c>
      <c r="P636" s="254">
        <f t="shared" si="634"/>
        <v>0</v>
      </c>
      <c r="Q636" s="255" t="str">
        <f t="shared" si="513"/>
        <v/>
      </c>
      <c r="R636" s="238"/>
      <c r="S636" s="238"/>
      <c r="T636" s="238"/>
      <c r="U636" s="238"/>
    </row>
    <row r="637" spans="1:21" hidden="1" x14ac:dyDescent="0.2">
      <c r="A637" s="247">
        <v>633</v>
      </c>
      <c r="B637" s="248"/>
      <c r="C637" s="257"/>
      <c r="D637" s="258"/>
      <c r="E637" s="258"/>
      <c r="F637" s="259"/>
      <c r="G637" s="258"/>
      <c r="H637" s="258"/>
      <c r="I637" s="260"/>
      <c r="J637" s="258"/>
      <c r="K637" s="258"/>
      <c r="L637" s="260"/>
      <c r="M637" s="258"/>
      <c r="N637" s="248"/>
      <c r="O637" s="254">
        <f t="shared" ref="O637:P637" si="635">IF(B637=0,0,IF($O$1="",0,IF(YEAR(B637)=$P$1,MONTH(B637)-$O$1+1,(YEAR(B637)-$P$1)*12-$O$1+1+MONTH(B637))))</f>
        <v>0</v>
      </c>
      <c r="P637" s="254">
        <f t="shared" si="635"/>
        <v>0</v>
      </c>
      <c r="Q637" s="255" t="str">
        <f t="shared" si="513"/>
        <v/>
      </c>
      <c r="R637" s="238"/>
      <c r="S637" s="238"/>
      <c r="T637" s="238"/>
      <c r="U637" s="238"/>
    </row>
    <row r="638" spans="1:21" hidden="1" x14ac:dyDescent="0.2">
      <c r="A638" s="256">
        <v>634</v>
      </c>
      <c r="B638" s="248"/>
      <c r="C638" s="257"/>
      <c r="D638" s="258"/>
      <c r="E638" s="258"/>
      <c r="F638" s="259"/>
      <c r="G638" s="258"/>
      <c r="H638" s="258"/>
      <c r="I638" s="260"/>
      <c r="J638" s="258"/>
      <c r="K638" s="258"/>
      <c r="L638" s="260"/>
      <c r="M638" s="258"/>
      <c r="N638" s="248"/>
      <c r="O638" s="254">
        <f t="shared" ref="O638:P638" si="636">IF(B638=0,0,IF($O$1="",0,IF(YEAR(B638)=$P$1,MONTH(B638)-$O$1+1,(YEAR(B638)-$P$1)*12-$O$1+1+MONTH(B638))))</f>
        <v>0</v>
      </c>
      <c r="P638" s="254">
        <f t="shared" si="636"/>
        <v>0</v>
      </c>
      <c r="Q638" s="255" t="str">
        <f t="shared" si="513"/>
        <v/>
      </c>
      <c r="R638" s="238"/>
      <c r="S638" s="238"/>
      <c r="T638" s="238"/>
      <c r="U638" s="238"/>
    </row>
    <row r="639" spans="1:21" hidden="1" x14ac:dyDescent="0.2">
      <c r="A639" s="256">
        <v>635</v>
      </c>
      <c r="B639" s="248"/>
      <c r="C639" s="257"/>
      <c r="D639" s="258"/>
      <c r="E639" s="258"/>
      <c r="F639" s="259"/>
      <c r="G639" s="258"/>
      <c r="H639" s="258"/>
      <c r="I639" s="260"/>
      <c r="J639" s="258"/>
      <c r="K639" s="258"/>
      <c r="L639" s="260"/>
      <c r="M639" s="258"/>
      <c r="N639" s="248"/>
      <c r="O639" s="254">
        <f t="shared" ref="O639:P639" si="637">IF(B639=0,0,IF($O$1="",0,IF(YEAR(B639)=$P$1,MONTH(B639)-$O$1+1,(YEAR(B639)-$P$1)*12-$O$1+1+MONTH(B639))))</f>
        <v>0</v>
      </c>
      <c r="P639" s="254">
        <f t="shared" si="637"/>
        <v>0</v>
      </c>
      <c r="Q639" s="255" t="str">
        <f t="shared" si="513"/>
        <v/>
      </c>
      <c r="R639" s="238"/>
      <c r="S639" s="238"/>
      <c r="T639" s="238"/>
      <c r="U639" s="238"/>
    </row>
    <row r="640" spans="1:21" hidden="1" x14ac:dyDescent="0.2">
      <c r="A640" s="256">
        <v>636</v>
      </c>
      <c r="B640" s="248"/>
      <c r="C640" s="257"/>
      <c r="D640" s="258"/>
      <c r="E640" s="258"/>
      <c r="F640" s="259"/>
      <c r="G640" s="258"/>
      <c r="H640" s="258"/>
      <c r="I640" s="260"/>
      <c r="J640" s="258"/>
      <c r="K640" s="258"/>
      <c r="L640" s="260"/>
      <c r="M640" s="258"/>
      <c r="N640" s="248"/>
      <c r="O640" s="254">
        <f t="shared" ref="O640:P640" si="638">IF(B640=0,0,IF($O$1="",0,IF(YEAR(B640)=$P$1,MONTH(B640)-$O$1+1,(YEAR(B640)-$P$1)*12-$O$1+1+MONTH(B640))))</f>
        <v>0</v>
      </c>
      <c r="P640" s="254">
        <f t="shared" si="638"/>
        <v>0</v>
      </c>
      <c r="Q640" s="255" t="str">
        <f t="shared" si="513"/>
        <v/>
      </c>
      <c r="R640" s="238"/>
      <c r="S640" s="238"/>
      <c r="T640" s="238"/>
      <c r="U640" s="238"/>
    </row>
    <row r="641" spans="1:21" hidden="1" x14ac:dyDescent="0.2">
      <c r="A641" s="247">
        <v>637</v>
      </c>
      <c r="B641" s="248"/>
      <c r="C641" s="257"/>
      <c r="D641" s="258"/>
      <c r="E641" s="258"/>
      <c r="F641" s="259"/>
      <c r="G641" s="258"/>
      <c r="H641" s="258"/>
      <c r="I641" s="260"/>
      <c r="J641" s="258"/>
      <c r="K641" s="258"/>
      <c r="L641" s="260"/>
      <c r="M641" s="258"/>
      <c r="N641" s="248"/>
      <c r="O641" s="254">
        <f t="shared" ref="O641:P641" si="639">IF(B641=0,0,IF($O$1="",0,IF(YEAR(B641)=$P$1,MONTH(B641)-$O$1+1,(YEAR(B641)-$P$1)*12-$O$1+1+MONTH(B641))))</f>
        <v>0</v>
      </c>
      <c r="P641" s="254">
        <f t="shared" si="639"/>
        <v>0</v>
      </c>
      <c r="Q641" s="255" t="str">
        <f t="shared" si="513"/>
        <v/>
      </c>
      <c r="R641" s="238"/>
      <c r="S641" s="238"/>
      <c r="T641" s="238"/>
      <c r="U641" s="238"/>
    </row>
    <row r="642" spans="1:21" hidden="1" x14ac:dyDescent="0.2">
      <c r="A642" s="256">
        <v>638</v>
      </c>
      <c r="B642" s="248"/>
      <c r="C642" s="257"/>
      <c r="D642" s="258"/>
      <c r="E642" s="258"/>
      <c r="F642" s="259"/>
      <c r="G642" s="258"/>
      <c r="H642" s="258"/>
      <c r="I642" s="260"/>
      <c r="J642" s="258"/>
      <c r="K642" s="258"/>
      <c r="L642" s="260"/>
      <c r="M642" s="258"/>
      <c r="N642" s="248"/>
      <c r="O642" s="254">
        <f t="shared" ref="O642:P642" si="640">IF(B642=0,0,IF($O$1="",0,IF(YEAR(B642)=$P$1,MONTH(B642)-$O$1+1,(YEAR(B642)-$P$1)*12-$O$1+1+MONTH(B642))))</f>
        <v>0</v>
      </c>
      <c r="P642" s="254">
        <f t="shared" si="640"/>
        <v>0</v>
      </c>
      <c r="Q642" s="255" t="str">
        <f t="shared" si="513"/>
        <v/>
      </c>
      <c r="R642" s="238"/>
      <c r="S642" s="238"/>
      <c r="T642" s="238"/>
      <c r="U642" s="238"/>
    </row>
    <row r="643" spans="1:21" hidden="1" x14ac:dyDescent="0.2">
      <c r="A643" s="256">
        <v>639</v>
      </c>
      <c r="B643" s="248"/>
      <c r="C643" s="257"/>
      <c r="D643" s="258"/>
      <c r="E643" s="258"/>
      <c r="F643" s="259"/>
      <c r="G643" s="258"/>
      <c r="H643" s="258"/>
      <c r="I643" s="260"/>
      <c r="J643" s="258"/>
      <c r="K643" s="258"/>
      <c r="L643" s="260"/>
      <c r="M643" s="258"/>
      <c r="N643" s="248"/>
      <c r="O643" s="254">
        <f t="shared" ref="O643:P643" si="641">IF(B643=0,0,IF($O$1="",0,IF(YEAR(B643)=$P$1,MONTH(B643)-$O$1+1,(YEAR(B643)-$P$1)*12-$O$1+1+MONTH(B643))))</f>
        <v>0</v>
      </c>
      <c r="P643" s="254">
        <f t="shared" si="641"/>
        <v>0</v>
      </c>
      <c r="Q643" s="255" t="str">
        <f t="shared" si="513"/>
        <v/>
      </c>
      <c r="R643" s="238"/>
      <c r="S643" s="238"/>
      <c r="T643" s="238"/>
      <c r="U643" s="238"/>
    </row>
    <row r="644" spans="1:21" hidden="1" x14ac:dyDescent="0.2">
      <c r="A644" s="256">
        <v>640</v>
      </c>
      <c r="B644" s="248"/>
      <c r="C644" s="257"/>
      <c r="D644" s="258"/>
      <c r="E644" s="258"/>
      <c r="F644" s="259"/>
      <c r="G644" s="258"/>
      <c r="H644" s="258"/>
      <c r="I644" s="260"/>
      <c r="J644" s="258"/>
      <c r="K644" s="258"/>
      <c r="L644" s="260"/>
      <c r="M644" s="258"/>
      <c r="N644" s="248"/>
      <c r="O644" s="254">
        <f t="shared" ref="O644:P644" si="642">IF(B644=0,0,IF($O$1="",0,IF(YEAR(B644)=$P$1,MONTH(B644)-$O$1+1,(YEAR(B644)-$P$1)*12-$O$1+1+MONTH(B644))))</f>
        <v>0</v>
      </c>
      <c r="P644" s="254">
        <f t="shared" si="642"/>
        <v>0</v>
      </c>
      <c r="Q644" s="255" t="str">
        <f t="shared" si="513"/>
        <v/>
      </c>
      <c r="R644" s="238"/>
      <c r="S644" s="238"/>
      <c r="T644" s="238"/>
      <c r="U644" s="238"/>
    </row>
    <row r="645" spans="1:21" hidden="1" x14ac:dyDescent="0.2">
      <c r="A645" s="247">
        <v>641</v>
      </c>
      <c r="B645" s="248"/>
      <c r="C645" s="257"/>
      <c r="D645" s="258"/>
      <c r="E645" s="258"/>
      <c r="F645" s="259"/>
      <c r="G645" s="258"/>
      <c r="H645" s="258"/>
      <c r="I645" s="260"/>
      <c r="J645" s="258"/>
      <c r="K645" s="258"/>
      <c r="L645" s="260"/>
      <c r="M645" s="258"/>
      <c r="N645" s="248"/>
      <c r="O645" s="254">
        <f t="shared" ref="O645:P645" si="643">IF(B645=0,0,IF($O$1="",0,IF(YEAR(B645)=$P$1,MONTH(B645)-$O$1+1,(YEAR(B645)-$P$1)*12-$O$1+1+MONTH(B645))))</f>
        <v>0</v>
      </c>
      <c r="P645" s="254">
        <f t="shared" si="643"/>
        <v>0</v>
      </c>
      <c r="Q645" s="255" t="str">
        <f t="shared" si="513"/>
        <v/>
      </c>
      <c r="R645" s="238"/>
      <c r="S645" s="238"/>
      <c r="T645" s="238"/>
      <c r="U645" s="238"/>
    </row>
    <row r="646" spans="1:21" hidden="1" x14ac:dyDescent="0.2">
      <c r="A646" s="256">
        <v>642</v>
      </c>
      <c r="B646" s="248"/>
      <c r="C646" s="257"/>
      <c r="D646" s="258"/>
      <c r="E646" s="258"/>
      <c r="F646" s="259"/>
      <c r="G646" s="258"/>
      <c r="H646" s="258"/>
      <c r="I646" s="260"/>
      <c r="J646" s="258"/>
      <c r="K646" s="260"/>
      <c r="L646" s="260"/>
      <c r="M646" s="258"/>
      <c r="N646" s="248"/>
      <c r="O646" s="254">
        <f t="shared" ref="O646:P646" si="644">IF(B646=0,0,IF($O$1="",0,IF(YEAR(B646)=$P$1,MONTH(B646)-$O$1+1,(YEAR(B646)-$P$1)*12-$O$1+1+MONTH(B646))))</f>
        <v>0</v>
      </c>
      <c r="P646" s="254">
        <f t="shared" si="644"/>
        <v>0</v>
      </c>
      <c r="Q646" s="255" t="str">
        <f t="shared" si="513"/>
        <v/>
      </c>
      <c r="R646" s="238"/>
      <c r="S646" s="238"/>
      <c r="T646" s="238"/>
      <c r="U646" s="238"/>
    </row>
    <row r="647" spans="1:21" hidden="1" x14ac:dyDescent="0.2">
      <c r="A647" s="256">
        <v>643</v>
      </c>
      <c r="B647" s="248"/>
      <c r="C647" s="257"/>
      <c r="D647" s="258"/>
      <c r="E647" s="258"/>
      <c r="F647" s="259"/>
      <c r="G647" s="258"/>
      <c r="H647" s="258"/>
      <c r="I647" s="260"/>
      <c r="J647" s="258"/>
      <c r="K647" s="258"/>
      <c r="L647" s="260"/>
      <c r="M647" s="258"/>
      <c r="N647" s="248"/>
      <c r="O647" s="254">
        <f t="shared" ref="O647:P647" si="645">IF(B647=0,0,IF($O$1="",0,IF(YEAR(B647)=$P$1,MONTH(B647)-$O$1+1,(YEAR(B647)-$P$1)*12-$O$1+1+MONTH(B647))))</f>
        <v>0</v>
      </c>
      <c r="P647" s="254">
        <f t="shared" si="645"/>
        <v>0</v>
      </c>
      <c r="Q647" s="255" t="str">
        <f t="shared" si="513"/>
        <v/>
      </c>
      <c r="R647" s="238"/>
      <c r="S647" s="238"/>
      <c r="T647" s="238"/>
      <c r="U647" s="238"/>
    </row>
    <row r="648" spans="1:21" hidden="1" x14ac:dyDescent="0.2">
      <c r="A648" s="256">
        <v>644</v>
      </c>
      <c r="B648" s="248"/>
      <c r="C648" s="257"/>
      <c r="D648" s="258"/>
      <c r="E648" s="258"/>
      <c r="F648" s="259"/>
      <c r="G648" s="258"/>
      <c r="H648" s="258"/>
      <c r="I648" s="260"/>
      <c r="J648" s="258"/>
      <c r="K648" s="258"/>
      <c r="L648" s="260"/>
      <c r="M648" s="258"/>
      <c r="N648" s="248"/>
      <c r="O648" s="254">
        <f t="shared" ref="O648:P648" si="646">IF(B648=0,0,IF($O$1="",0,IF(YEAR(B648)=$P$1,MONTH(B648)-$O$1+1,(YEAR(B648)-$P$1)*12-$O$1+1+MONTH(B648))))</f>
        <v>0</v>
      </c>
      <c r="P648" s="254">
        <f t="shared" si="646"/>
        <v>0</v>
      </c>
      <c r="Q648" s="255" t="str">
        <f t="shared" si="513"/>
        <v/>
      </c>
      <c r="R648" s="238"/>
      <c r="S648" s="238"/>
      <c r="T648" s="238"/>
      <c r="U648" s="238"/>
    </row>
    <row r="649" spans="1:21" hidden="1" x14ac:dyDescent="0.2">
      <c r="A649" s="247">
        <v>645</v>
      </c>
      <c r="B649" s="248"/>
      <c r="C649" s="257"/>
      <c r="D649" s="258"/>
      <c r="E649" s="258"/>
      <c r="F649" s="259"/>
      <c r="G649" s="258"/>
      <c r="H649" s="258"/>
      <c r="I649" s="260"/>
      <c r="J649" s="258"/>
      <c r="K649" s="258"/>
      <c r="L649" s="260"/>
      <c r="M649" s="258"/>
      <c r="N649" s="248"/>
      <c r="O649" s="254">
        <f t="shared" ref="O649:P649" si="647">IF(B649=0,0,IF($O$1="",0,IF(YEAR(B649)=$P$1,MONTH(B649)-$O$1+1,(YEAR(B649)-$P$1)*12-$O$1+1+MONTH(B649))))</f>
        <v>0</v>
      </c>
      <c r="P649" s="254">
        <f t="shared" si="647"/>
        <v>0</v>
      </c>
      <c r="Q649" s="255" t="str">
        <f t="shared" si="513"/>
        <v/>
      </c>
      <c r="R649" s="238"/>
      <c r="S649" s="238"/>
      <c r="T649" s="238"/>
      <c r="U649" s="238"/>
    </row>
    <row r="650" spans="1:21" hidden="1" x14ac:dyDescent="0.2">
      <c r="A650" s="256">
        <v>646</v>
      </c>
      <c r="B650" s="248"/>
      <c r="C650" s="257"/>
      <c r="D650" s="258"/>
      <c r="E650" s="258"/>
      <c r="F650" s="259"/>
      <c r="G650" s="258"/>
      <c r="H650" s="258"/>
      <c r="I650" s="260"/>
      <c r="J650" s="258"/>
      <c r="K650" s="258"/>
      <c r="L650" s="260"/>
      <c r="M650" s="258"/>
      <c r="N650" s="248"/>
      <c r="O650" s="254">
        <f t="shared" ref="O650:P650" si="648">IF(B650=0,0,IF($O$1="",0,IF(YEAR(B650)=$P$1,MONTH(B650)-$O$1+1,(YEAR(B650)-$P$1)*12-$O$1+1+MONTH(B650))))</f>
        <v>0</v>
      </c>
      <c r="P650" s="254">
        <f t="shared" si="648"/>
        <v>0</v>
      </c>
      <c r="Q650" s="255" t="str">
        <f t="shared" si="513"/>
        <v/>
      </c>
      <c r="R650" s="238"/>
      <c r="S650" s="238"/>
      <c r="T650" s="238"/>
      <c r="U650" s="238"/>
    </row>
    <row r="651" spans="1:21" hidden="1" x14ac:dyDescent="0.2">
      <c r="A651" s="256">
        <v>647</v>
      </c>
      <c r="B651" s="248"/>
      <c r="C651" s="257"/>
      <c r="D651" s="258"/>
      <c r="E651" s="258"/>
      <c r="F651" s="259"/>
      <c r="G651" s="258"/>
      <c r="H651" s="258"/>
      <c r="I651" s="260"/>
      <c r="J651" s="258"/>
      <c r="K651" s="258"/>
      <c r="L651" s="260"/>
      <c r="M651" s="258"/>
      <c r="N651" s="248"/>
      <c r="O651" s="254">
        <f t="shared" ref="O651:P651" si="649">IF(B651=0,0,IF($O$1="",0,IF(YEAR(B651)=$P$1,MONTH(B651)-$O$1+1,(YEAR(B651)-$P$1)*12-$O$1+1+MONTH(B651))))</f>
        <v>0</v>
      </c>
      <c r="P651" s="254">
        <f t="shared" si="649"/>
        <v>0</v>
      </c>
      <c r="Q651" s="255" t="str">
        <f t="shared" si="513"/>
        <v/>
      </c>
      <c r="R651" s="238"/>
      <c r="S651" s="238"/>
      <c r="T651" s="238"/>
      <c r="U651" s="238"/>
    </row>
    <row r="652" spans="1:21" hidden="1" x14ac:dyDescent="0.2">
      <c r="A652" s="256">
        <v>648</v>
      </c>
      <c r="B652" s="248"/>
      <c r="C652" s="257"/>
      <c r="D652" s="258"/>
      <c r="E652" s="258"/>
      <c r="F652" s="259"/>
      <c r="G652" s="258"/>
      <c r="H652" s="258"/>
      <c r="I652" s="260"/>
      <c r="J652" s="258"/>
      <c r="K652" s="258"/>
      <c r="L652" s="260"/>
      <c r="M652" s="258"/>
      <c r="N652" s="248"/>
      <c r="O652" s="254">
        <f t="shared" ref="O652:P652" si="650">IF(B652=0,0,IF($O$1="",0,IF(YEAR(B652)=$P$1,MONTH(B652)-$O$1+1,(YEAR(B652)-$P$1)*12-$O$1+1+MONTH(B652))))</f>
        <v>0</v>
      </c>
      <c r="P652" s="254">
        <f t="shared" si="650"/>
        <v>0</v>
      </c>
      <c r="Q652" s="255" t="str">
        <f t="shared" si="513"/>
        <v/>
      </c>
      <c r="R652" s="238"/>
      <c r="S652" s="238"/>
      <c r="T652" s="238"/>
      <c r="U652" s="238"/>
    </row>
    <row r="653" spans="1:21" hidden="1" x14ac:dyDescent="0.2">
      <c r="A653" s="247">
        <v>649</v>
      </c>
      <c r="B653" s="248"/>
      <c r="C653" s="257"/>
      <c r="D653" s="258"/>
      <c r="E653" s="258"/>
      <c r="F653" s="259"/>
      <c r="G653" s="258"/>
      <c r="H653" s="258"/>
      <c r="I653" s="260"/>
      <c r="J653" s="258"/>
      <c r="K653" s="258"/>
      <c r="L653" s="260"/>
      <c r="M653" s="258"/>
      <c r="N653" s="248"/>
      <c r="O653" s="254">
        <f t="shared" ref="O653:P653" si="651">IF(B653=0,0,IF($O$1="",0,IF(YEAR(B653)=$P$1,MONTH(B653)-$O$1+1,(YEAR(B653)-$P$1)*12-$O$1+1+MONTH(B653))))</f>
        <v>0</v>
      </c>
      <c r="P653" s="254">
        <f t="shared" si="651"/>
        <v>0</v>
      </c>
      <c r="Q653" s="255" t="str">
        <f t="shared" si="513"/>
        <v/>
      </c>
      <c r="R653" s="238"/>
      <c r="S653" s="238"/>
      <c r="T653" s="238"/>
      <c r="U653" s="238"/>
    </row>
    <row r="654" spans="1:21" hidden="1" x14ac:dyDescent="0.2">
      <c r="A654" s="256">
        <v>650</v>
      </c>
      <c r="B654" s="248"/>
      <c r="C654" s="257"/>
      <c r="D654" s="258"/>
      <c r="E654" s="258"/>
      <c r="F654" s="259"/>
      <c r="G654" s="258"/>
      <c r="H654" s="258"/>
      <c r="I654" s="260"/>
      <c r="J654" s="258"/>
      <c r="K654" s="258"/>
      <c r="L654" s="260"/>
      <c r="M654" s="258"/>
      <c r="N654" s="248"/>
      <c r="O654" s="254">
        <f t="shared" ref="O654:P654" si="652">IF(B654=0,0,IF($O$1="",0,IF(YEAR(B654)=$P$1,MONTH(B654)-$O$1+1,(YEAR(B654)-$P$1)*12-$O$1+1+MONTH(B654))))</f>
        <v>0</v>
      </c>
      <c r="P654" s="254">
        <f t="shared" si="652"/>
        <v>0</v>
      </c>
      <c r="Q654" s="255" t="str">
        <f t="shared" si="513"/>
        <v/>
      </c>
      <c r="R654" s="238"/>
      <c r="S654" s="238"/>
      <c r="T654" s="238"/>
      <c r="U654" s="238"/>
    </row>
    <row r="655" spans="1:21" hidden="1" x14ac:dyDescent="0.2">
      <c r="A655" s="256">
        <v>651</v>
      </c>
      <c r="B655" s="248"/>
      <c r="C655" s="257"/>
      <c r="D655" s="258"/>
      <c r="E655" s="258"/>
      <c r="F655" s="259"/>
      <c r="G655" s="258"/>
      <c r="H655" s="258"/>
      <c r="I655" s="260"/>
      <c r="J655" s="258"/>
      <c r="K655" s="258"/>
      <c r="L655" s="260"/>
      <c r="M655" s="258"/>
      <c r="N655" s="248"/>
      <c r="O655" s="254">
        <f t="shared" ref="O655:P655" si="653">IF(B655=0,0,IF($O$1="",0,IF(YEAR(B655)=$P$1,MONTH(B655)-$O$1+1,(YEAR(B655)-$P$1)*12-$O$1+1+MONTH(B655))))</f>
        <v>0</v>
      </c>
      <c r="P655" s="254">
        <f t="shared" si="653"/>
        <v>0</v>
      </c>
      <c r="Q655" s="255" t="str">
        <f t="shared" si="513"/>
        <v/>
      </c>
      <c r="R655" s="238"/>
      <c r="S655" s="238"/>
      <c r="T655" s="238"/>
      <c r="U655" s="238"/>
    </row>
    <row r="656" spans="1:21" hidden="1" x14ac:dyDescent="0.2">
      <c r="A656" s="256">
        <v>652</v>
      </c>
      <c r="B656" s="248"/>
      <c r="C656" s="257"/>
      <c r="D656" s="258"/>
      <c r="E656" s="258"/>
      <c r="F656" s="259"/>
      <c r="G656" s="258"/>
      <c r="H656" s="258"/>
      <c r="I656" s="260"/>
      <c r="J656" s="258"/>
      <c r="K656" s="258"/>
      <c r="L656" s="260"/>
      <c r="M656" s="258"/>
      <c r="N656" s="248"/>
      <c r="O656" s="254">
        <f t="shared" ref="O656:P656" si="654">IF(B656=0,0,IF($O$1="",0,IF(YEAR(B656)=$P$1,MONTH(B656)-$O$1+1,(YEAR(B656)-$P$1)*12-$O$1+1+MONTH(B656))))</f>
        <v>0</v>
      </c>
      <c r="P656" s="254">
        <f t="shared" si="654"/>
        <v>0</v>
      </c>
      <c r="Q656" s="255" t="str">
        <f t="shared" si="513"/>
        <v/>
      </c>
      <c r="R656" s="238"/>
      <c r="S656" s="238"/>
      <c r="T656" s="238"/>
      <c r="U656" s="238"/>
    </row>
    <row r="657" spans="1:21" hidden="1" x14ac:dyDescent="0.2">
      <c r="A657" s="247">
        <v>653</v>
      </c>
      <c r="B657" s="248"/>
      <c r="C657" s="257"/>
      <c r="D657" s="258"/>
      <c r="E657" s="258"/>
      <c r="F657" s="259"/>
      <c r="G657" s="258"/>
      <c r="H657" s="258"/>
      <c r="I657" s="260"/>
      <c r="J657" s="258"/>
      <c r="K657" s="258"/>
      <c r="L657" s="260"/>
      <c r="M657" s="258"/>
      <c r="N657" s="248"/>
      <c r="O657" s="254">
        <f t="shared" ref="O657:P657" si="655">IF(B657=0,0,IF($O$1="",0,IF(YEAR(B657)=$P$1,MONTH(B657)-$O$1+1,(YEAR(B657)-$P$1)*12-$O$1+1+MONTH(B657))))</f>
        <v>0</v>
      </c>
      <c r="P657" s="254">
        <f t="shared" si="655"/>
        <v>0</v>
      </c>
      <c r="Q657" s="255" t="str">
        <f t="shared" si="513"/>
        <v/>
      </c>
      <c r="R657" s="238"/>
      <c r="S657" s="238"/>
      <c r="T657" s="238"/>
      <c r="U657" s="238"/>
    </row>
    <row r="658" spans="1:21" hidden="1" x14ac:dyDescent="0.2">
      <c r="A658" s="256">
        <v>654</v>
      </c>
      <c r="B658" s="248"/>
      <c r="C658" s="257"/>
      <c r="D658" s="258"/>
      <c r="E658" s="258"/>
      <c r="F658" s="259"/>
      <c r="G658" s="258"/>
      <c r="H658" s="258"/>
      <c r="I658" s="260"/>
      <c r="J658" s="258"/>
      <c r="K658" s="258"/>
      <c r="L658" s="260"/>
      <c r="M658" s="258"/>
      <c r="N658" s="248"/>
      <c r="O658" s="254">
        <f t="shared" ref="O658:P658" si="656">IF(B658=0,0,IF($O$1="",0,IF(YEAR(B658)=$P$1,MONTH(B658)-$O$1+1,(YEAR(B658)-$P$1)*12-$O$1+1+MONTH(B658))))</f>
        <v>0</v>
      </c>
      <c r="P658" s="254">
        <f t="shared" si="656"/>
        <v>0</v>
      </c>
      <c r="Q658" s="255" t="str">
        <f t="shared" si="513"/>
        <v/>
      </c>
      <c r="R658" s="238"/>
      <c r="S658" s="238"/>
      <c r="T658" s="238"/>
      <c r="U658" s="238"/>
    </row>
    <row r="659" spans="1:21" hidden="1" x14ac:dyDescent="0.2">
      <c r="A659" s="256">
        <v>655</v>
      </c>
      <c r="B659" s="248"/>
      <c r="C659" s="257"/>
      <c r="D659" s="258"/>
      <c r="E659" s="258"/>
      <c r="F659" s="259"/>
      <c r="G659" s="258"/>
      <c r="H659" s="258"/>
      <c r="I659" s="260"/>
      <c r="J659" s="258"/>
      <c r="K659" s="258"/>
      <c r="L659" s="260"/>
      <c r="M659" s="258"/>
      <c r="N659" s="248"/>
      <c r="O659" s="254">
        <f t="shared" ref="O659:P659" si="657">IF(B659=0,0,IF($O$1="",0,IF(YEAR(B659)=$P$1,MONTH(B659)-$O$1+1,(YEAR(B659)-$P$1)*12-$O$1+1+MONTH(B659))))</f>
        <v>0</v>
      </c>
      <c r="P659" s="254">
        <f t="shared" si="657"/>
        <v>0</v>
      </c>
      <c r="Q659" s="255" t="str">
        <f t="shared" si="513"/>
        <v/>
      </c>
      <c r="R659" s="238"/>
      <c r="S659" s="238"/>
      <c r="T659" s="238"/>
      <c r="U659" s="238"/>
    </row>
    <row r="660" spans="1:21" hidden="1" x14ac:dyDescent="0.2">
      <c r="A660" s="256">
        <v>656</v>
      </c>
      <c r="B660" s="248"/>
      <c r="C660" s="257"/>
      <c r="D660" s="258"/>
      <c r="E660" s="258"/>
      <c r="F660" s="259"/>
      <c r="G660" s="258"/>
      <c r="H660" s="258"/>
      <c r="I660" s="260"/>
      <c r="J660" s="258"/>
      <c r="K660" s="258"/>
      <c r="L660" s="260"/>
      <c r="M660" s="258"/>
      <c r="N660" s="248"/>
      <c r="O660" s="254">
        <f t="shared" ref="O660:P660" si="658">IF(B660=0,0,IF($O$1="",0,IF(YEAR(B660)=$P$1,MONTH(B660)-$O$1+1,(YEAR(B660)-$P$1)*12-$O$1+1+MONTH(B660))))</f>
        <v>0</v>
      </c>
      <c r="P660" s="254">
        <f t="shared" si="658"/>
        <v>0</v>
      </c>
      <c r="Q660" s="255" t="str">
        <f t="shared" si="513"/>
        <v/>
      </c>
      <c r="R660" s="238"/>
      <c r="S660" s="238"/>
      <c r="T660" s="238"/>
      <c r="U660" s="238"/>
    </row>
    <row r="661" spans="1:21" hidden="1" x14ac:dyDescent="0.2">
      <c r="A661" s="247">
        <v>657</v>
      </c>
      <c r="B661" s="248"/>
      <c r="C661" s="257"/>
      <c r="D661" s="258"/>
      <c r="E661" s="258"/>
      <c r="F661" s="259"/>
      <c r="G661" s="258"/>
      <c r="H661" s="258"/>
      <c r="I661" s="260"/>
      <c r="J661" s="258"/>
      <c r="K661" s="258"/>
      <c r="L661" s="260"/>
      <c r="M661" s="258"/>
      <c r="N661" s="248"/>
      <c r="O661" s="254">
        <f t="shared" ref="O661:P661" si="659">IF(B661=0,0,IF($O$1="",0,IF(YEAR(B661)=$P$1,MONTH(B661)-$O$1+1,(YEAR(B661)-$P$1)*12-$O$1+1+MONTH(B661))))</f>
        <v>0</v>
      </c>
      <c r="P661" s="254">
        <f t="shared" si="659"/>
        <v>0</v>
      </c>
      <c r="Q661" s="255" t="str">
        <f t="shared" si="513"/>
        <v/>
      </c>
      <c r="R661" s="238"/>
      <c r="S661" s="238"/>
      <c r="T661" s="238"/>
      <c r="U661" s="238"/>
    </row>
    <row r="662" spans="1:21" hidden="1" x14ac:dyDescent="0.2">
      <c r="A662" s="256">
        <v>658</v>
      </c>
      <c r="B662" s="248"/>
      <c r="C662" s="257"/>
      <c r="D662" s="258"/>
      <c r="E662" s="258"/>
      <c r="F662" s="259"/>
      <c r="G662" s="258"/>
      <c r="H662" s="258"/>
      <c r="I662" s="260"/>
      <c r="J662" s="258"/>
      <c r="K662" s="258"/>
      <c r="L662" s="260"/>
      <c r="M662" s="258"/>
      <c r="N662" s="248"/>
      <c r="O662" s="254">
        <f t="shared" ref="O662:P662" si="660">IF(B662=0,0,IF($O$1="",0,IF(YEAR(B662)=$P$1,MONTH(B662)-$O$1+1,(YEAR(B662)-$P$1)*12-$O$1+1+MONTH(B662))))</f>
        <v>0</v>
      </c>
      <c r="P662" s="254">
        <f t="shared" si="660"/>
        <v>0</v>
      </c>
      <c r="Q662" s="255" t="str">
        <f t="shared" si="513"/>
        <v/>
      </c>
      <c r="R662" s="238"/>
      <c r="S662" s="238"/>
      <c r="T662" s="238"/>
      <c r="U662" s="238"/>
    </row>
    <row r="663" spans="1:21" hidden="1" x14ac:dyDescent="0.2">
      <c r="A663" s="256">
        <v>659</v>
      </c>
      <c r="B663" s="248"/>
      <c r="C663" s="257"/>
      <c r="D663" s="258"/>
      <c r="E663" s="258"/>
      <c r="F663" s="259"/>
      <c r="G663" s="258"/>
      <c r="H663" s="258"/>
      <c r="I663" s="260"/>
      <c r="J663" s="258"/>
      <c r="K663" s="258"/>
      <c r="L663" s="260"/>
      <c r="M663" s="258"/>
      <c r="N663" s="248"/>
      <c r="O663" s="254">
        <f t="shared" ref="O663:P663" si="661">IF(B663=0,0,IF($O$1="",0,IF(YEAR(B663)=$P$1,MONTH(B663)-$O$1+1,(YEAR(B663)-$P$1)*12-$O$1+1+MONTH(B663))))</f>
        <v>0</v>
      </c>
      <c r="P663" s="254">
        <f t="shared" si="661"/>
        <v>0</v>
      </c>
      <c r="Q663" s="255" t="str">
        <f t="shared" si="513"/>
        <v/>
      </c>
      <c r="R663" s="238"/>
      <c r="S663" s="238"/>
      <c r="T663" s="238"/>
      <c r="U663" s="238"/>
    </row>
    <row r="664" spans="1:21" hidden="1" x14ac:dyDescent="0.2">
      <c r="A664" s="256">
        <v>660</v>
      </c>
      <c r="B664" s="248"/>
      <c r="C664" s="257"/>
      <c r="D664" s="258"/>
      <c r="E664" s="258"/>
      <c r="F664" s="259"/>
      <c r="G664" s="258"/>
      <c r="H664" s="258"/>
      <c r="I664" s="260"/>
      <c r="J664" s="258"/>
      <c r="K664" s="258"/>
      <c r="L664" s="260"/>
      <c r="M664" s="258"/>
      <c r="N664" s="248"/>
      <c r="O664" s="254">
        <f t="shared" ref="O664:P664" si="662">IF(B664=0,0,IF($O$1="",0,IF(YEAR(B664)=$P$1,MONTH(B664)-$O$1+1,(YEAR(B664)-$P$1)*12-$O$1+1+MONTH(B664))))</f>
        <v>0</v>
      </c>
      <c r="P664" s="254">
        <f t="shared" si="662"/>
        <v>0</v>
      </c>
      <c r="Q664" s="255" t="str">
        <f t="shared" si="513"/>
        <v/>
      </c>
      <c r="R664" s="238"/>
      <c r="S664" s="238"/>
      <c r="T664" s="238"/>
      <c r="U664" s="238"/>
    </row>
    <row r="665" spans="1:21" hidden="1" x14ac:dyDescent="0.2">
      <c r="A665" s="247">
        <v>661</v>
      </c>
      <c r="B665" s="248"/>
      <c r="C665" s="257"/>
      <c r="D665" s="258"/>
      <c r="E665" s="258"/>
      <c r="F665" s="259"/>
      <c r="G665" s="258"/>
      <c r="H665" s="258"/>
      <c r="I665" s="260"/>
      <c r="J665" s="258"/>
      <c r="K665" s="258"/>
      <c r="L665" s="260"/>
      <c r="M665" s="258"/>
      <c r="N665" s="248"/>
      <c r="O665" s="254">
        <f t="shared" ref="O665:P665" si="663">IF(B665=0,0,IF($O$1="",0,IF(YEAR(B665)=$P$1,MONTH(B665)-$O$1+1,(YEAR(B665)-$P$1)*12-$O$1+1+MONTH(B665))))</f>
        <v>0</v>
      </c>
      <c r="P665" s="254">
        <f t="shared" si="663"/>
        <v>0</v>
      </c>
      <c r="Q665" s="255" t="str">
        <f t="shared" si="513"/>
        <v/>
      </c>
      <c r="R665" s="238"/>
      <c r="S665" s="238"/>
      <c r="T665" s="238"/>
      <c r="U665" s="238"/>
    </row>
    <row r="666" spans="1:21" hidden="1" x14ac:dyDescent="0.2">
      <c r="A666" s="256">
        <v>662</v>
      </c>
      <c r="B666" s="248"/>
      <c r="C666" s="257"/>
      <c r="D666" s="258"/>
      <c r="E666" s="258"/>
      <c r="F666" s="259"/>
      <c r="G666" s="258"/>
      <c r="H666" s="258"/>
      <c r="I666" s="260"/>
      <c r="J666" s="258"/>
      <c r="K666" s="258"/>
      <c r="L666" s="260"/>
      <c r="M666" s="258"/>
      <c r="N666" s="248"/>
      <c r="O666" s="254">
        <f t="shared" ref="O666:P666" si="664">IF(B666=0,0,IF($O$1="",0,IF(YEAR(B666)=$P$1,MONTH(B666)-$O$1+1,(YEAR(B666)-$P$1)*12-$O$1+1+MONTH(B666))))</f>
        <v>0</v>
      </c>
      <c r="P666" s="254">
        <f t="shared" si="664"/>
        <v>0</v>
      </c>
      <c r="Q666" s="255" t="str">
        <f t="shared" si="513"/>
        <v/>
      </c>
      <c r="R666" s="238"/>
      <c r="S666" s="238"/>
      <c r="T666" s="238"/>
      <c r="U666" s="238"/>
    </row>
    <row r="667" spans="1:21" hidden="1" x14ac:dyDescent="0.2">
      <c r="A667" s="256">
        <v>663</v>
      </c>
      <c r="B667" s="248"/>
      <c r="C667" s="257"/>
      <c r="D667" s="258"/>
      <c r="E667" s="258"/>
      <c r="F667" s="259"/>
      <c r="G667" s="258"/>
      <c r="H667" s="258"/>
      <c r="I667" s="260"/>
      <c r="J667" s="258"/>
      <c r="K667" s="258"/>
      <c r="L667" s="260"/>
      <c r="M667" s="258"/>
      <c r="N667" s="248"/>
      <c r="O667" s="254">
        <f t="shared" ref="O667:P667" si="665">IF(B667=0,0,IF($O$1="",0,IF(YEAR(B667)=$P$1,MONTH(B667)-$O$1+1,(YEAR(B667)-$P$1)*12-$O$1+1+MONTH(B667))))</f>
        <v>0</v>
      </c>
      <c r="P667" s="254">
        <f t="shared" si="665"/>
        <v>0</v>
      </c>
      <c r="Q667" s="255" t="str">
        <f t="shared" si="513"/>
        <v/>
      </c>
      <c r="R667" s="238"/>
      <c r="S667" s="238"/>
      <c r="T667" s="238"/>
      <c r="U667" s="238"/>
    </row>
    <row r="668" spans="1:21" hidden="1" x14ac:dyDescent="0.2">
      <c r="A668" s="256">
        <v>664</v>
      </c>
      <c r="B668" s="248"/>
      <c r="C668" s="257"/>
      <c r="D668" s="258"/>
      <c r="E668" s="258"/>
      <c r="F668" s="259"/>
      <c r="G668" s="258"/>
      <c r="H668" s="258"/>
      <c r="I668" s="260"/>
      <c r="J668" s="258"/>
      <c r="K668" s="258"/>
      <c r="L668" s="260"/>
      <c r="M668" s="258"/>
      <c r="N668" s="248"/>
      <c r="O668" s="254">
        <f t="shared" ref="O668:P668" si="666">IF(B668=0,0,IF($O$1="",0,IF(YEAR(B668)=$P$1,MONTH(B668)-$O$1+1,(YEAR(B668)-$P$1)*12-$O$1+1+MONTH(B668))))</f>
        <v>0</v>
      </c>
      <c r="P668" s="254">
        <f t="shared" si="666"/>
        <v>0</v>
      </c>
      <c r="Q668" s="255" t="str">
        <f t="shared" si="513"/>
        <v/>
      </c>
      <c r="R668" s="238"/>
      <c r="S668" s="238"/>
      <c r="T668" s="238"/>
      <c r="U668" s="238"/>
    </row>
    <row r="669" spans="1:21" hidden="1" x14ac:dyDescent="0.2">
      <c r="A669" s="247">
        <v>665</v>
      </c>
      <c r="B669" s="248"/>
      <c r="C669" s="257"/>
      <c r="D669" s="258"/>
      <c r="E669" s="258"/>
      <c r="F669" s="259"/>
      <c r="G669" s="258"/>
      <c r="H669" s="258"/>
      <c r="I669" s="260"/>
      <c r="J669" s="258"/>
      <c r="K669" s="258"/>
      <c r="L669" s="260"/>
      <c r="M669" s="258"/>
      <c r="N669" s="248"/>
      <c r="O669" s="254">
        <f t="shared" ref="O669:P669" si="667">IF(B669=0,0,IF($O$1="",0,IF(YEAR(B669)=$P$1,MONTH(B669)-$O$1+1,(YEAR(B669)-$P$1)*12-$O$1+1+MONTH(B669))))</f>
        <v>0</v>
      </c>
      <c r="P669" s="254">
        <f t="shared" si="667"/>
        <v>0</v>
      </c>
      <c r="Q669" s="255" t="str">
        <f t="shared" si="513"/>
        <v/>
      </c>
      <c r="R669" s="238"/>
      <c r="S669" s="238"/>
      <c r="T669" s="238"/>
      <c r="U669" s="238"/>
    </row>
    <row r="670" spans="1:21" hidden="1" x14ac:dyDescent="0.2">
      <c r="A670" s="256">
        <v>666</v>
      </c>
      <c r="B670" s="248"/>
      <c r="C670" s="257"/>
      <c r="D670" s="258"/>
      <c r="E670" s="258"/>
      <c r="F670" s="259"/>
      <c r="G670" s="258"/>
      <c r="H670" s="258"/>
      <c r="I670" s="260"/>
      <c r="J670" s="258"/>
      <c r="K670" s="258"/>
      <c r="L670" s="260"/>
      <c r="M670" s="258"/>
      <c r="N670" s="248"/>
      <c r="O670" s="254">
        <f t="shared" ref="O670:P670" si="668">IF(B670=0,0,IF($O$1="",0,IF(YEAR(B670)=$P$1,MONTH(B670)-$O$1+1,(YEAR(B670)-$P$1)*12-$O$1+1+MONTH(B670))))</f>
        <v>0</v>
      </c>
      <c r="P670" s="254">
        <f t="shared" si="668"/>
        <v>0</v>
      </c>
      <c r="Q670" s="255" t="str">
        <f t="shared" si="513"/>
        <v/>
      </c>
      <c r="R670" s="238"/>
      <c r="S670" s="238"/>
      <c r="T670" s="238"/>
      <c r="U670" s="238"/>
    </row>
    <row r="671" spans="1:21" hidden="1" x14ac:dyDescent="0.2">
      <c r="A671" s="256">
        <v>667</v>
      </c>
      <c r="B671" s="248"/>
      <c r="C671" s="257"/>
      <c r="D671" s="258"/>
      <c r="E671" s="258"/>
      <c r="F671" s="259"/>
      <c r="G671" s="258"/>
      <c r="H671" s="258"/>
      <c r="I671" s="260"/>
      <c r="J671" s="258"/>
      <c r="K671" s="258"/>
      <c r="L671" s="260"/>
      <c r="M671" s="258"/>
      <c r="N671" s="248"/>
      <c r="O671" s="254">
        <f t="shared" ref="O671:P671" si="669">IF(B671=0,0,IF($O$1="",0,IF(YEAR(B671)=$P$1,MONTH(B671)-$O$1+1,(YEAR(B671)-$P$1)*12-$O$1+1+MONTH(B671))))</f>
        <v>0</v>
      </c>
      <c r="P671" s="254">
        <f t="shared" si="669"/>
        <v>0</v>
      </c>
      <c r="Q671" s="255" t="str">
        <f t="shared" si="513"/>
        <v/>
      </c>
      <c r="R671" s="238"/>
      <c r="S671" s="238"/>
      <c r="T671" s="238"/>
      <c r="U671" s="238"/>
    </row>
    <row r="672" spans="1:21" hidden="1" x14ac:dyDescent="0.2">
      <c r="A672" s="256">
        <v>668</v>
      </c>
      <c r="B672" s="248"/>
      <c r="C672" s="257"/>
      <c r="D672" s="258"/>
      <c r="E672" s="258"/>
      <c r="F672" s="259"/>
      <c r="G672" s="258"/>
      <c r="H672" s="258"/>
      <c r="I672" s="260"/>
      <c r="J672" s="258"/>
      <c r="K672" s="258"/>
      <c r="L672" s="260"/>
      <c r="M672" s="258"/>
      <c r="N672" s="248"/>
      <c r="O672" s="254">
        <f t="shared" ref="O672:P672" si="670">IF(B672=0,0,IF($O$1="",0,IF(YEAR(B672)=$P$1,MONTH(B672)-$O$1+1,(YEAR(B672)-$P$1)*12-$O$1+1+MONTH(B672))))</f>
        <v>0</v>
      </c>
      <c r="P672" s="254">
        <f t="shared" si="670"/>
        <v>0</v>
      </c>
      <c r="Q672" s="255" t="str">
        <f t="shared" si="513"/>
        <v/>
      </c>
      <c r="R672" s="238"/>
      <c r="S672" s="238"/>
      <c r="T672" s="238"/>
      <c r="U672" s="238"/>
    </row>
    <row r="673" spans="1:21" hidden="1" x14ac:dyDescent="0.2">
      <c r="A673" s="247">
        <v>669</v>
      </c>
      <c r="B673" s="248"/>
      <c r="C673" s="257"/>
      <c r="D673" s="258"/>
      <c r="E673" s="258"/>
      <c r="F673" s="259"/>
      <c r="G673" s="258"/>
      <c r="H673" s="258"/>
      <c r="I673" s="260"/>
      <c r="J673" s="258"/>
      <c r="K673" s="258"/>
      <c r="L673" s="260"/>
      <c r="M673" s="258"/>
      <c r="N673" s="248"/>
      <c r="O673" s="254">
        <f t="shared" ref="O673:P673" si="671">IF(B673=0,0,IF($O$1="",0,IF(YEAR(B673)=$P$1,MONTH(B673)-$O$1+1,(YEAR(B673)-$P$1)*12-$O$1+1+MONTH(B673))))</f>
        <v>0</v>
      </c>
      <c r="P673" s="254">
        <f t="shared" si="671"/>
        <v>0</v>
      </c>
      <c r="Q673" s="255" t="str">
        <f t="shared" si="513"/>
        <v/>
      </c>
      <c r="R673" s="238"/>
      <c r="S673" s="238"/>
      <c r="T673" s="238"/>
      <c r="U673" s="238"/>
    </row>
    <row r="674" spans="1:21" hidden="1" x14ac:dyDescent="0.2">
      <c r="A674" s="256">
        <v>670</v>
      </c>
      <c r="B674" s="248"/>
      <c r="C674" s="257"/>
      <c r="D674" s="258"/>
      <c r="E674" s="258"/>
      <c r="F674" s="259"/>
      <c r="G674" s="258"/>
      <c r="H674" s="258"/>
      <c r="I674" s="260"/>
      <c r="J674" s="258"/>
      <c r="K674" s="258"/>
      <c r="L674" s="260"/>
      <c r="M674" s="258"/>
      <c r="N674" s="248"/>
      <c r="O674" s="254">
        <f t="shared" ref="O674:P674" si="672">IF(B674=0,0,IF($O$1="",0,IF(YEAR(B674)=$P$1,MONTH(B674)-$O$1+1,(YEAR(B674)-$P$1)*12-$O$1+1+MONTH(B674))))</f>
        <v>0</v>
      </c>
      <c r="P674" s="254">
        <f t="shared" si="672"/>
        <v>0</v>
      </c>
      <c r="Q674" s="255" t="str">
        <f t="shared" si="513"/>
        <v/>
      </c>
      <c r="R674" s="238"/>
      <c r="S674" s="238"/>
      <c r="T674" s="238"/>
      <c r="U674" s="238"/>
    </row>
    <row r="675" spans="1:21" hidden="1" x14ac:dyDescent="0.2">
      <c r="A675" s="256">
        <v>671</v>
      </c>
      <c r="B675" s="248"/>
      <c r="C675" s="257"/>
      <c r="D675" s="258"/>
      <c r="E675" s="258"/>
      <c r="F675" s="259"/>
      <c r="G675" s="258"/>
      <c r="H675" s="258"/>
      <c r="I675" s="260"/>
      <c r="J675" s="258"/>
      <c r="K675" s="258"/>
      <c r="L675" s="260"/>
      <c r="M675" s="258"/>
      <c r="N675" s="248"/>
      <c r="O675" s="254">
        <f t="shared" ref="O675:P675" si="673">IF(B675=0,0,IF($O$1="",0,IF(YEAR(B675)=$P$1,MONTH(B675)-$O$1+1,(YEAR(B675)-$P$1)*12-$O$1+1+MONTH(B675))))</f>
        <v>0</v>
      </c>
      <c r="P675" s="254">
        <f t="shared" si="673"/>
        <v>0</v>
      </c>
      <c r="Q675" s="255" t="str">
        <f t="shared" si="513"/>
        <v/>
      </c>
      <c r="R675" s="238"/>
      <c r="S675" s="238"/>
      <c r="T675" s="238"/>
      <c r="U675" s="238"/>
    </row>
    <row r="676" spans="1:21" hidden="1" x14ac:dyDescent="0.2">
      <c r="A676" s="256">
        <v>672</v>
      </c>
      <c r="B676" s="248"/>
      <c r="C676" s="257"/>
      <c r="D676" s="258"/>
      <c r="E676" s="258"/>
      <c r="F676" s="259"/>
      <c r="G676" s="258"/>
      <c r="H676" s="258"/>
      <c r="I676" s="260"/>
      <c r="J676" s="258"/>
      <c r="K676" s="258"/>
      <c r="L676" s="260"/>
      <c r="M676" s="258"/>
      <c r="N676" s="248"/>
      <c r="O676" s="254">
        <f t="shared" ref="O676:P676" si="674">IF(B676=0,0,IF($O$1="",0,IF(YEAR(B676)=$P$1,MONTH(B676)-$O$1+1,(YEAR(B676)-$P$1)*12-$O$1+1+MONTH(B676))))</f>
        <v>0</v>
      </c>
      <c r="P676" s="254">
        <f t="shared" si="674"/>
        <v>0</v>
      </c>
      <c r="Q676" s="255" t="str">
        <f t="shared" si="513"/>
        <v/>
      </c>
      <c r="R676" s="238"/>
      <c r="S676" s="238"/>
      <c r="T676" s="238"/>
      <c r="U676" s="238"/>
    </row>
    <row r="677" spans="1:21" hidden="1" x14ac:dyDescent="0.2">
      <c r="A677" s="247">
        <v>673</v>
      </c>
      <c r="B677" s="248"/>
      <c r="C677" s="257"/>
      <c r="D677" s="258"/>
      <c r="E677" s="258"/>
      <c r="F677" s="259"/>
      <c r="G677" s="258"/>
      <c r="H677" s="258"/>
      <c r="I677" s="260"/>
      <c r="J677" s="258"/>
      <c r="K677" s="258"/>
      <c r="L677" s="260"/>
      <c r="M677" s="258"/>
      <c r="N677" s="248"/>
      <c r="O677" s="254">
        <f t="shared" ref="O677:P677" si="675">IF(B677=0,0,IF($O$1="",0,IF(YEAR(B677)=$P$1,MONTH(B677)-$O$1+1,(YEAR(B677)-$P$1)*12-$O$1+1+MONTH(B677))))</f>
        <v>0</v>
      </c>
      <c r="P677" s="254">
        <f t="shared" si="675"/>
        <v>0</v>
      </c>
      <c r="Q677" s="255" t="str">
        <f t="shared" si="513"/>
        <v/>
      </c>
      <c r="R677" s="238"/>
      <c r="S677" s="238"/>
      <c r="T677" s="238"/>
      <c r="U677" s="238"/>
    </row>
    <row r="678" spans="1:21" hidden="1" x14ac:dyDescent="0.2">
      <c r="A678" s="256">
        <v>674</v>
      </c>
      <c r="B678" s="248"/>
      <c r="C678" s="257"/>
      <c r="D678" s="258"/>
      <c r="E678" s="258"/>
      <c r="F678" s="259"/>
      <c r="G678" s="258"/>
      <c r="H678" s="258"/>
      <c r="I678" s="260"/>
      <c r="J678" s="258"/>
      <c r="K678" s="258"/>
      <c r="L678" s="260"/>
      <c r="M678" s="258"/>
      <c r="N678" s="248"/>
      <c r="O678" s="254">
        <f t="shared" ref="O678:P678" si="676">IF(B678=0,0,IF($O$1="",0,IF(YEAR(B678)=$P$1,MONTH(B678)-$O$1+1,(YEAR(B678)-$P$1)*12-$O$1+1+MONTH(B678))))</f>
        <v>0</v>
      </c>
      <c r="P678" s="254">
        <f t="shared" si="676"/>
        <v>0</v>
      </c>
      <c r="Q678" s="255" t="str">
        <f t="shared" si="513"/>
        <v/>
      </c>
      <c r="R678" s="238"/>
      <c r="S678" s="238"/>
      <c r="T678" s="238"/>
      <c r="U678" s="238"/>
    </row>
    <row r="679" spans="1:21" hidden="1" x14ac:dyDescent="0.2">
      <c r="A679" s="256">
        <v>675</v>
      </c>
      <c r="B679" s="248"/>
      <c r="C679" s="257"/>
      <c r="D679" s="258"/>
      <c r="E679" s="258"/>
      <c r="F679" s="259"/>
      <c r="G679" s="258"/>
      <c r="H679" s="258"/>
      <c r="I679" s="260"/>
      <c r="J679" s="258"/>
      <c r="K679" s="258"/>
      <c r="L679" s="260"/>
      <c r="M679" s="258"/>
      <c r="N679" s="248"/>
      <c r="O679" s="254">
        <f t="shared" ref="O679:P679" si="677">IF(B679=0,0,IF($O$1="",0,IF(YEAR(B679)=$P$1,MONTH(B679)-$O$1+1,(YEAR(B679)-$P$1)*12-$O$1+1+MONTH(B679))))</f>
        <v>0</v>
      </c>
      <c r="P679" s="254">
        <f t="shared" si="677"/>
        <v>0</v>
      </c>
      <c r="Q679" s="255" t="str">
        <f t="shared" si="513"/>
        <v/>
      </c>
      <c r="R679" s="238"/>
      <c r="S679" s="238"/>
      <c r="T679" s="238"/>
      <c r="U679" s="238"/>
    </row>
    <row r="680" spans="1:21" hidden="1" x14ac:dyDescent="0.2">
      <c r="A680" s="256">
        <v>676</v>
      </c>
      <c r="B680" s="248"/>
      <c r="C680" s="257"/>
      <c r="D680" s="258"/>
      <c r="E680" s="258"/>
      <c r="F680" s="259"/>
      <c r="G680" s="258"/>
      <c r="H680" s="258"/>
      <c r="I680" s="260"/>
      <c r="J680" s="258"/>
      <c r="K680" s="258"/>
      <c r="L680" s="260"/>
      <c r="M680" s="258"/>
      <c r="N680" s="248"/>
      <c r="O680" s="254">
        <f t="shared" ref="O680:P680" si="678">IF(B680=0,0,IF($O$1="",0,IF(YEAR(B680)=$P$1,MONTH(B680)-$O$1+1,(YEAR(B680)-$P$1)*12-$O$1+1+MONTH(B680))))</f>
        <v>0</v>
      </c>
      <c r="P680" s="254">
        <f t="shared" si="678"/>
        <v>0</v>
      </c>
      <c r="Q680" s="255" t="str">
        <f t="shared" si="513"/>
        <v/>
      </c>
      <c r="R680" s="238"/>
      <c r="S680" s="238"/>
      <c r="T680" s="238"/>
      <c r="U680" s="238"/>
    </row>
    <row r="681" spans="1:21" hidden="1" x14ac:dyDescent="0.2">
      <c r="A681" s="247">
        <v>677</v>
      </c>
      <c r="B681" s="248"/>
      <c r="C681" s="257"/>
      <c r="D681" s="258"/>
      <c r="E681" s="258"/>
      <c r="F681" s="259"/>
      <c r="G681" s="258"/>
      <c r="H681" s="258"/>
      <c r="I681" s="260"/>
      <c r="J681" s="258"/>
      <c r="K681" s="258"/>
      <c r="L681" s="260"/>
      <c r="M681" s="258"/>
      <c r="N681" s="248"/>
      <c r="O681" s="254">
        <f t="shared" ref="O681:P681" si="679">IF(B681=0,0,IF($O$1="",0,IF(YEAR(B681)=$P$1,MONTH(B681)-$O$1+1,(YEAR(B681)-$P$1)*12-$O$1+1+MONTH(B681))))</f>
        <v>0</v>
      </c>
      <c r="P681" s="254">
        <f t="shared" si="679"/>
        <v>0</v>
      </c>
      <c r="Q681" s="255" t="str">
        <f t="shared" si="513"/>
        <v/>
      </c>
      <c r="R681" s="238"/>
      <c r="S681" s="238"/>
      <c r="T681" s="238"/>
      <c r="U681" s="238"/>
    </row>
    <row r="682" spans="1:21" hidden="1" x14ac:dyDescent="0.2">
      <c r="A682" s="256">
        <v>678</v>
      </c>
      <c r="B682" s="248"/>
      <c r="C682" s="257"/>
      <c r="D682" s="258"/>
      <c r="E682" s="258"/>
      <c r="F682" s="259"/>
      <c r="G682" s="258"/>
      <c r="H682" s="258"/>
      <c r="I682" s="260"/>
      <c r="J682" s="258"/>
      <c r="K682" s="258"/>
      <c r="L682" s="260"/>
      <c r="M682" s="258"/>
      <c r="N682" s="248"/>
      <c r="O682" s="254">
        <f t="shared" ref="O682:P682" si="680">IF(B682=0,0,IF($O$1="",0,IF(YEAR(B682)=$P$1,MONTH(B682)-$O$1+1,(YEAR(B682)-$P$1)*12-$O$1+1+MONTH(B682))))</f>
        <v>0</v>
      </c>
      <c r="P682" s="254">
        <f t="shared" si="680"/>
        <v>0</v>
      </c>
      <c r="Q682" s="255" t="str">
        <f t="shared" si="513"/>
        <v/>
      </c>
      <c r="R682" s="238"/>
      <c r="S682" s="238"/>
      <c r="T682" s="238"/>
      <c r="U682" s="238"/>
    </row>
    <row r="683" spans="1:21" hidden="1" x14ac:dyDescent="0.2">
      <c r="A683" s="256">
        <v>679</v>
      </c>
      <c r="B683" s="248"/>
      <c r="C683" s="257"/>
      <c r="D683" s="258"/>
      <c r="E683" s="258"/>
      <c r="F683" s="259"/>
      <c r="G683" s="258"/>
      <c r="H683" s="258"/>
      <c r="I683" s="260"/>
      <c r="J683" s="258"/>
      <c r="K683" s="258"/>
      <c r="L683" s="260"/>
      <c r="M683" s="258"/>
      <c r="N683" s="248"/>
      <c r="O683" s="254">
        <f t="shared" ref="O683:P683" si="681">IF(B683=0,0,IF($O$1="",0,IF(YEAR(B683)=$P$1,MONTH(B683)-$O$1+1,(YEAR(B683)-$P$1)*12-$O$1+1+MONTH(B683))))</f>
        <v>0</v>
      </c>
      <c r="P683" s="254">
        <f t="shared" si="681"/>
        <v>0</v>
      </c>
      <c r="Q683" s="255" t="str">
        <f t="shared" si="513"/>
        <v/>
      </c>
      <c r="R683" s="238"/>
      <c r="S683" s="238"/>
      <c r="T683" s="238"/>
      <c r="U683" s="238"/>
    </row>
    <row r="684" spans="1:21" hidden="1" x14ac:dyDescent="0.2">
      <c r="A684" s="256">
        <v>680</v>
      </c>
      <c r="B684" s="248"/>
      <c r="C684" s="257"/>
      <c r="D684" s="258"/>
      <c r="E684" s="258"/>
      <c r="F684" s="259"/>
      <c r="G684" s="258"/>
      <c r="H684" s="258"/>
      <c r="I684" s="260"/>
      <c r="J684" s="258"/>
      <c r="K684" s="258"/>
      <c r="L684" s="260"/>
      <c r="M684" s="258"/>
      <c r="N684" s="248"/>
      <c r="O684" s="254">
        <f t="shared" ref="O684:P684" si="682">IF(B684=0,0,IF($O$1="",0,IF(YEAR(B684)=$P$1,MONTH(B684)-$O$1+1,(YEAR(B684)-$P$1)*12-$O$1+1+MONTH(B684))))</f>
        <v>0</v>
      </c>
      <c r="P684" s="254">
        <f t="shared" si="682"/>
        <v>0</v>
      </c>
      <c r="Q684" s="255" t="str">
        <f t="shared" si="513"/>
        <v/>
      </c>
      <c r="R684" s="238"/>
      <c r="S684" s="238"/>
      <c r="T684" s="238"/>
      <c r="U684" s="238"/>
    </row>
    <row r="685" spans="1:21" hidden="1" x14ac:dyDescent="0.2">
      <c r="A685" s="247">
        <v>681</v>
      </c>
      <c r="B685" s="248"/>
      <c r="C685" s="257"/>
      <c r="D685" s="258"/>
      <c r="E685" s="258"/>
      <c r="F685" s="259"/>
      <c r="G685" s="258"/>
      <c r="H685" s="258"/>
      <c r="I685" s="260"/>
      <c r="J685" s="258"/>
      <c r="K685" s="258"/>
      <c r="L685" s="260"/>
      <c r="M685" s="258"/>
      <c r="N685" s="248"/>
      <c r="O685" s="254">
        <f t="shared" ref="O685:P685" si="683">IF(B685=0,0,IF($O$1="",0,IF(YEAR(B685)=$P$1,MONTH(B685)-$O$1+1,(YEAR(B685)-$P$1)*12-$O$1+1+MONTH(B685))))</f>
        <v>0</v>
      </c>
      <c r="P685" s="254">
        <f t="shared" si="683"/>
        <v>0</v>
      </c>
      <c r="Q685" s="255" t="str">
        <f t="shared" si="513"/>
        <v/>
      </c>
      <c r="R685" s="238"/>
      <c r="S685" s="238"/>
      <c r="T685" s="238"/>
      <c r="U685" s="238"/>
    </row>
    <row r="686" spans="1:21" hidden="1" x14ac:dyDescent="0.2">
      <c r="A686" s="256">
        <v>682</v>
      </c>
      <c r="B686" s="248"/>
      <c r="C686" s="257"/>
      <c r="D686" s="258"/>
      <c r="E686" s="258"/>
      <c r="F686" s="259"/>
      <c r="G686" s="258"/>
      <c r="H686" s="258"/>
      <c r="I686" s="260"/>
      <c r="J686" s="258"/>
      <c r="K686" s="258"/>
      <c r="L686" s="260"/>
      <c r="M686" s="258"/>
      <c r="N686" s="248"/>
      <c r="O686" s="254">
        <f t="shared" ref="O686:P686" si="684">IF(B686=0,0,IF($O$1="",0,IF(YEAR(B686)=$P$1,MONTH(B686)-$O$1+1,(YEAR(B686)-$P$1)*12-$O$1+1+MONTH(B686))))</f>
        <v>0</v>
      </c>
      <c r="P686" s="254">
        <f t="shared" si="684"/>
        <v>0</v>
      </c>
      <c r="Q686" s="255" t="str">
        <f t="shared" si="513"/>
        <v/>
      </c>
      <c r="R686" s="238"/>
      <c r="S686" s="238"/>
      <c r="T686" s="238"/>
      <c r="U686" s="238"/>
    </row>
    <row r="687" spans="1:21" hidden="1" x14ac:dyDescent="0.2">
      <c r="A687" s="256">
        <v>683</v>
      </c>
      <c r="B687" s="248"/>
      <c r="C687" s="257"/>
      <c r="D687" s="258"/>
      <c r="E687" s="258"/>
      <c r="F687" s="259"/>
      <c r="G687" s="258"/>
      <c r="H687" s="258"/>
      <c r="I687" s="260"/>
      <c r="J687" s="258"/>
      <c r="K687" s="258"/>
      <c r="L687" s="260"/>
      <c r="M687" s="258"/>
      <c r="N687" s="248"/>
      <c r="O687" s="254">
        <f t="shared" ref="O687:P687" si="685">IF(B687=0,0,IF($O$1="",0,IF(YEAR(B687)=$P$1,MONTH(B687)-$O$1+1,(YEAR(B687)-$P$1)*12-$O$1+1+MONTH(B687))))</f>
        <v>0</v>
      </c>
      <c r="P687" s="254">
        <f t="shared" si="685"/>
        <v>0</v>
      </c>
      <c r="Q687" s="255" t="str">
        <f t="shared" si="513"/>
        <v/>
      </c>
      <c r="R687" s="238"/>
      <c r="S687" s="238"/>
      <c r="T687" s="238"/>
      <c r="U687" s="238"/>
    </row>
    <row r="688" spans="1:21" hidden="1" x14ac:dyDescent="0.2">
      <c r="A688" s="256">
        <v>684</v>
      </c>
      <c r="B688" s="248"/>
      <c r="C688" s="257"/>
      <c r="D688" s="258"/>
      <c r="E688" s="258"/>
      <c r="F688" s="259"/>
      <c r="G688" s="258"/>
      <c r="H688" s="258"/>
      <c r="I688" s="260"/>
      <c r="J688" s="258"/>
      <c r="K688" s="258"/>
      <c r="L688" s="260"/>
      <c r="M688" s="258"/>
      <c r="N688" s="248"/>
      <c r="O688" s="254">
        <f t="shared" ref="O688:P688" si="686">IF(B688=0,0,IF($O$1="",0,IF(YEAR(B688)=$P$1,MONTH(B688)-$O$1+1,(YEAR(B688)-$P$1)*12-$O$1+1+MONTH(B688))))</f>
        <v>0</v>
      </c>
      <c r="P688" s="254">
        <f t="shared" si="686"/>
        <v>0</v>
      </c>
      <c r="Q688" s="255" t="str">
        <f t="shared" si="513"/>
        <v/>
      </c>
      <c r="R688" s="238"/>
      <c r="S688" s="238"/>
      <c r="T688" s="238"/>
      <c r="U688" s="238"/>
    </row>
    <row r="689" spans="1:21" hidden="1" x14ac:dyDescent="0.2">
      <c r="A689" s="247">
        <v>685</v>
      </c>
      <c r="B689" s="248"/>
      <c r="C689" s="257"/>
      <c r="D689" s="258"/>
      <c r="E689" s="258"/>
      <c r="F689" s="259"/>
      <c r="G689" s="258"/>
      <c r="H689" s="258"/>
      <c r="I689" s="260"/>
      <c r="J689" s="258"/>
      <c r="K689" s="258"/>
      <c r="L689" s="260"/>
      <c r="M689" s="258"/>
      <c r="N689" s="248"/>
      <c r="O689" s="254">
        <f t="shared" ref="O689:P689" si="687">IF(B689=0,0,IF($O$1="",0,IF(YEAR(B689)=$P$1,MONTH(B689)-$O$1+1,(YEAR(B689)-$P$1)*12-$O$1+1+MONTH(B689))))</f>
        <v>0</v>
      </c>
      <c r="P689" s="254">
        <f t="shared" si="687"/>
        <v>0</v>
      </c>
      <c r="Q689" s="255" t="str">
        <f t="shared" si="513"/>
        <v/>
      </c>
      <c r="R689" s="238"/>
      <c r="S689" s="238"/>
      <c r="T689" s="238"/>
      <c r="U689" s="238"/>
    </row>
    <row r="690" spans="1:21" hidden="1" x14ac:dyDescent="0.2">
      <c r="A690" s="256">
        <v>686</v>
      </c>
      <c r="B690" s="248"/>
      <c r="C690" s="257"/>
      <c r="D690" s="258"/>
      <c r="E690" s="258"/>
      <c r="F690" s="259"/>
      <c r="G690" s="258"/>
      <c r="H690" s="258"/>
      <c r="I690" s="260"/>
      <c r="J690" s="258"/>
      <c r="K690" s="258"/>
      <c r="L690" s="260"/>
      <c r="M690" s="258"/>
      <c r="N690" s="248"/>
      <c r="O690" s="254">
        <f t="shared" ref="O690:P690" si="688">IF(B690=0,0,IF($O$1="",0,IF(YEAR(B690)=$P$1,MONTH(B690)-$O$1+1,(YEAR(B690)-$P$1)*12-$O$1+1+MONTH(B690))))</f>
        <v>0</v>
      </c>
      <c r="P690" s="254">
        <f t="shared" si="688"/>
        <v>0</v>
      </c>
      <c r="Q690" s="255" t="str">
        <f t="shared" si="513"/>
        <v/>
      </c>
      <c r="R690" s="238"/>
      <c r="S690" s="238"/>
      <c r="T690" s="238"/>
      <c r="U690" s="238"/>
    </row>
    <row r="691" spans="1:21" hidden="1" x14ac:dyDescent="0.2">
      <c r="A691" s="256">
        <v>687</v>
      </c>
      <c r="B691" s="248"/>
      <c r="C691" s="257"/>
      <c r="D691" s="258"/>
      <c r="E691" s="258"/>
      <c r="F691" s="259"/>
      <c r="G691" s="258"/>
      <c r="H691" s="258"/>
      <c r="I691" s="260"/>
      <c r="J691" s="258"/>
      <c r="K691" s="258"/>
      <c r="L691" s="260"/>
      <c r="M691" s="258"/>
      <c r="N691" s="248"/>
      <c r="O691" s="254">
        <f t="shared" ref="O691:P691" si="689">IF(B691=0,0,IF($O$1="",0,IF(YEAR(B691)=$P$1,MONTH(B691)-$O$1+1,(YEAR(B691)-$P$1)*12-$O$1+1+MONTH(B691))))</f>
        <v>0</v>
      </c>
      <c r="P691" s="254">
        <f t="shared" si="689"/>
        <v>0</v>
      </c>
      <c r="Q691" s="255" t="str">
        <f t="shared" si="513"/>
        <v/>
      </c>
      <c r="R691" s="238"/>
      <c r="S691" s="238"/>
      <c r="T691" s="238"/>
      <c r="U691" s="238"/>
    </row>
    <row r="692" spans="1:21" hidden="1" x14ac:dyDescent="0.2">
      <c r="A692" s="256">
        <v>688</v>
      </c>
      <c r="B692" s="248"/>
      <c r="C692" s="257"/>
      <c r="D692" s="258"/>
      <c r="E692" s="258"/>
      <c r="F692" s="259"/>
      <c r="G692" s="258"/>
      <c r="H692" s="258"/>
      <c r="I692" s="260"/>
      <c r="J692" s="258"/>
      <c r="K692" s="258"/>
      <c r="L692" s="260"/>
      <c r="M692" s="258"/>
      <c r="N692" s="248"/>
      <c r="O692" s="254">
        <f t="shared" ref="O692:P692" si="690">IF(B692=0,0,IF($O$1="",0,IF(YEAR(B692)=$P$1,MONTH(B692)-$O$1+1,(YEAR(B692)-$P$1)*12-$O$1+1+MONTH(B692))))</f>
        <v>0</v>
      </c>
      <c r="P692" s="254">
        <f t="shared" si="690"/>
        <v>0</v>
      </c>
      <c r="Q692" s="255" t="str">
        <f t="shared" si="513"/>
        <v/>
      </c>
      <c r="R692" s="238"/>
      <c r="S692" s="238"/>
      <c r="T692" s="238"/>
      <c r="U692" s="238"/>
    </row>
    <row r="693" spans="1:21" hidden="1" x14ac:dyDescent="0.2">
      <c r="A693" s="247">
        <v>689</v>
      </c>
      <c r="B693" s="248"/>
      <c r="C693" s="257"/>
      <c r="D693" s="258"/>
      <c r="E693" s="258"/>
      <c r="F693" s="259"/>
      <c r="G693" s="258"/>
      <c r="H693" s="258"/>
      <c r="I693" s="260"/>
      <c r="J693" s="258"/>
      <c r="K693" s="258"/>
      <c r="L693" s="260"/>
      <c r="M693" s="258"/>
      <c r="N693" s="248"/>
      <c r="O693" s="254">
        <f t="shared" ref="O693:P693" si="691">IF(B693=0,0,IF($O$1="",0,IF(YEAR(B693)=$P$1,MONTH(B693)-$O$1+1,(YEAR(B693)-$P$1)*12-$O$1+1+MONTH(B693))))</f>
        <v>0</v>
      </c>
      <c r="P693" s="254">
        <f t="shared" si="691"/>
        <v>0</v>
      </c>
      <c r="Q693" s="255" t="str">
        <f t="shared" si="513"/>
        <v/>
      </c>
      <c r="R693" s="238"/>
      <c r="S693" s="238"/>
      <c r="T693" s="238"/>
      <c r="U693" s="238"/>
    </row>
    <row r="694" spans="1:21" hidden="1" x14ac:dyDescent="0.2">
      <c r="A694" s="256">
        <v>690</v>
      </c>
      <c r="B694" s="248"/>
      <c r="C694" s="257"/>
      <c r="D694" s="258"/>
      <c r="E694" s="258"/>
      <c r="F694" s="259"/>
      <c r="G694" s="258"/>
      <c r="H694" s="258"/>
      <c r="I694" s="260"/>
      <c r="J694" s="258"/>
      <c r="K694" s="258"/>
      <c r="L694" s="260"/>
      <c r="M694" s="258"/>
      <c r="N694" s="248"/>
      <c r="O694" s="254">
        <f t="shared" ref="O694:P694" si="692">IF(B694=0,0,IF($O$1="",0,IF(YEAR(B694)=$P$1,MONTH(B694)-$O$1+1,(YEAR(B694)-$P$1)*12-$O$1+1+MONTH(B694))))</f>
        <v>0</v>
      </c>
      <c r="P694" s="254">
        <f t="shared" si="692"/>
        <v>0</v>
      </c>
      <c r="Q694" s="255" t="str">
        <f t="shared" si="513"/>
        <v/>
      </c>
      <c r="R694" s="238"/>
      <c r="S694" s="238"/>
      <c r="T694" s="238"/>
      <c r="U694" s="238"/>
    </row>
    <row r="695" spans="1:21" hidden="1" x14ac:dyDescent="0.2">
      <c r="A695" s="256">
        <v>691</v>
      </c>
      <c r="B695" s="248"/>
      <c r="C695" s="257"/>
      <c r="D695" s="258"/>
      <c r="E695" s="258"/>
      <c r="F695" s="259"/>
      <c r="G695" s="258"/>
      <c r="H695" s="258"/>
      <c r="I695" s="260"/>
      <c r="J695" s="258"/>
      <c r="K695" s="258"/>
      <c r="L695" s="260"/>
      <c r="M695" s="258"/>
      <c r="N695" s="248"/>
      <c r="O695" s="254">
        <f t="shared" ref="O695:P695" si="693">IF(B695=0,0,IF($O$1="",0,IF(YEAR(B695)=$P$1,MONTH(B695)-$O$1+1,(YEAR(B695)-$P$1)*12-$O$1+1+MONTH(B695))))</f>
        <v>0</v>
      </c>
      <c r="P695" s="254">
        <f t="shared" si="693"/>
        <v>0</v>
      </c>
      <c r="Q695" s="255" t="str">
        <f t="shared" si="513"/>
        <v/>
      </c>
      <c r="R695" s="238"/>
      <c r="S695" s="238"/>
      <c r="T695" s="238"/>
      <c r="U695" s="238"/>
    </row>
    <row r="696" spans="1:21" hidden="1" x14ac:dyDescent="0.2">
      <c r="A696" s="256">
        <v>692</v>
      </c>
      <c r="B696" s="248"/>
      <c r="C696" s="257"/>
      <c r="D696" s="258"/>
      <c r="E696" s="258"/>
      <c r="F696" s="259"/>
      <c r="G696" s="258"/>
      <c r="H696" s="258"/>
      <c r="I696" s="260"/>
      <c r="J696" s="258"/>
      <c r="K696" s="258"/>
      <c r="L696" s="260"/>
      <c r="M696" s="258"/>
      <c r="N696" s="248"/>
      <c r="O696" s="254">
        <f t="shared" ref="O696:P696" si="694">IF(B696=0,0,IF($O$1="",0,IF(YEAR(B696)=$P$1,MONTH(B696)-$O$1+1,(YEAR(B696)-$P$1)*12-$O$1+1+MONTH(B696))))</f>
        <v>0</v>
      </c>
      <c r="P696" s="254">
        <f t="shared" si="694"/>
        <v>0</v>
      </c>
      <c r="Q696" s="255" t="str">
        <f t="shared" si="513"/>
        <v/>
      </c>
      <c r="R696" s="238"/>
      <c r="S696" s="238"/>
      <c r="T696" s="238"/>
      <c r="U696" s="238"/>
    </row>
    <row r="697" spans="1:21" hidden="1" x14ac:dyDescent="0.2">
      <c r="A697" s="247">
        <v>693</v>
      </c>
      <c r="B697" s="248"/>
      <c r="C697" s="257"/>
      <c r="D697" s="258"/>
      <c r="E697" s="258"/>
      <c r="F697" s="259"/>
      <c r="G697" s="258"/>
      <c r="H697" s="258"/>
      <c r="I697" s="260"/>
      <c r="J697" s="258"/>
      <c r="K697" s="258"/>
      <c r="L697" s="260"/>
      <c r="M697" s="258"/>
      <c r="N697" s="248"/>
      <c r="O697" s="254">
        <f t="shared" ref="O697:P697" si="695">IF(B697=0,0,IF($O$1="",0,IF(YEAR(B697)=$P$1,MONTH(B697)-$O$1+1,(YEAR(B697)-$P$1)*12-$O$1+1+MONTH(B697))))</f>
        <v>0</v>
      </c>
      <c r="P697" s="254">
        <f t="shared" si="695"/>
        <v>0</v>
      </c>
      <c r="Q697" s="255" t="str">
        <f t="shared" si="513"/>
        <v/>
      </c>
      <c r="R697" s="238"/>
      <c r="S697" s="238"/>
      <c r="T697" s="238"/>
      <c r="U697" s="238"/>
    </row>
    <row r="698" spans="1:21" hidden="1" x14ac:dyDescent="0.2">
      <c r="A698" s="256">
        <v>694</v>
      </c>
      <c r="B698" s="248"/>
      <c r="C698" s="257"/>
      <c r="D698" s="258"/>
      <c r="E698" s="258"/>
      <c r="F698" s="259"/>
      <c r="G698" s="258"/>
      <c r="H698" s="258"/>
      <c r="I698" s="260"/>
      <c r="J698" s="258"/>
      <c r="K698" s="258"/>
      <c r="L698" s="260"/>
      <c r="M698" s="258"/>
      <c r="N698" s="248"/>
      <c r="O698" s="254">
        <f t="shared" ref="O698:P698" si="696">IF(B698=0,0,IF($O$1="",0,IF(YEAR(B698)=$P$1,MONTH(B698)-$O$1+1,(YEAR(B698)-$P$1)*12-$O$1+1+MONTH(B698))))</f>
        <v>0</v>
      </c>
      <c r="P698" s="254">
        <f t="shared" si="696"/>
        <v>0</v>
      </c>
      <c r="Q698" s="255" t="str">
        <f t="shared" si="513"/>
        <v/>
      </c>
      <c r="R698" s="238"/>
      <c r="S698" s="238"/>
      <c r="T698" s="238"/>
      <c r="U698" s="238"/>
    </row>
    <row r="699" spans="1:21" hidden="1" x14ac:dyDescent="0.2">
      <c r="A699" s="256">
        <v>695</v>
      </c>
      <c r="B699" s="248"/>
      <c r="C699" s="257"/>
      <c r="D699" s="258"/>
      <c r="E699" s="258"/>
      <c r="F699" s="259"/>
      <c r="G699" s="258"/>
      <c r="H699" s="258"/>
      <c r="I699" s="260"/>
      <c r="J699" s="258"/>
      <c r="K699" s="258"/>
      <c r="L699" s="260"/>
      <c r="M699" s="258"/>
      <c r="N699" s="248"/>
      <c r="O699" s="254">
        <f t="shared" ref="O699:P699" si="697">IF(B699=0,0,IF($O$1="",0,IF(YEAR(B699)=$P$1,MONTH(B699)-$O$1+1,(YEAR(B699)-$P$1)*12-$O$1+1+MONTH(B699))))</f>
        <v>0</v>
      </c>
      <c r="P699" s="254">
        <f t="shared" si="697"/>
        <v>0</v>
      </c>
      <c r="Q699" s="255" t="str">
        <f t="shared" si="513"/>
        <v/>
      </c>
      <c r="R699" s="238"/>
      <c r="S699" s="238"/>
      <c r="T699" s="238"/>
      <c r="U699" s="238"/>
    </row>
    <row r="700" spans="1:21" hidden="1" x14ac:dyDescent="0.2">
      <c r="A700" s="256">
        <v>696</v>
      </c>
      <c r="B700" s="248"/>
      <c r="C700" s="257"/>
      <c r="D700" s="258"/>
      <c r="E700" s="258"/>
      <c r="F700" s="259"/>
      <c r="G700" s="258"/>
      <c r="H700" s="258"/>
      <c r="I700" s="260"/>
      <c r="J700" s="258"/>
      <c r="K700" s="258"/>
      <c r="L700" s="260"/>
      <c r="M700" s="258"/>
      <c r="N700" s="248"/>
      <c r="O700" s="254">
        <f t="shared" ref="O700:P700" si="698">IF(B700=0,0,IF($O$1="",0,IF(YEAR(B700)=$P$1,MONTH(B700)-$O$1+1,(YEAR(B700)-$P$1)*12-$O$1+1+MONTH(B700))))</f>
        <v>0</v>
      </c>
      <c r="P700" s="254">
        <f t="shared" si="698"/>
        <v>0</v>
      </c>
      <c r="Q700" s="255" t="str">
        <f t="shared" si="513"/>
        <v/>
      </c>
      <c r="R700" s="238"/>
      <c r="S700" s="238"/>
      <c r="T700" s="238"/>
      <c r="U700" s="238"/>
    </row>
    <row r="701" spans="1:21" hidden="1" x14ac:dyDescent="0.2">
      <c r="A701" s="247">
        <v>697</v>
      </c>
      <c r="B701" s="248"/>
      <c r="C701" s="257"/>
      <c r="D701" s="258"/>
      <c r="E701" s="258"/>
      <c r="F701" s="259"/>
      <c r="G701" s="258"/>
      <c r="H701" s="258"/>
      <c r="I701" s="260"/>
      <c r="J701" s="258"/>
      <c r="K701" s="258"/>
      <c r="L701" s="260"/>
      <c r="M701" s="258"/>
      <c r="N701" s="248"/>
      <c r="O701" s="254">
        <f t="shared" ref="O701:P701" si="699">IF(B701=0,0,IF($O$1="",0,IF(YEAR(B701)=$P$1,MONTH(B701)-$O$1+1,(YEAR(B701)-$P$1)*12-$O$1+1+MONTH(B701))))</f>
        <v>0</v>
      </c>
      <c r="P701" s="254">
        <f t="shared" si="699"/>
        <v>0</v>
      </c>
      <c r="Q701" s="255" t="str">
        <f t="shared" si="513"/>
        <v/>
      </c>
      <c r="R701" s="238"/>
      <c r="S701" s="238"/>
      <c r="T701" s="238"/>
      <c r="U701" s="238"/>
    </row>
    <row r="702" spans="1:21" hidden="1" x14ac:dyDescent="0.2">
      <c r="A702" s="256">
        <v>698</v>
      </c>
      <c r="B702" s="248"/>
      <c r="C702" s="257"/>
      <c r="D702" s="258"/>
      <c r="E702" s="258"/>
      <c r="F702" s="259"/>
      <c r="G702" s="258"/>
      <c r="H702" s="258"/>
      <c r="I702" s="260"/>
      <c r="J702" s="258"/>
      <c r="K702" s="258"/>
      <c r="L702" s="260"/>
      <c r="M702" s="258"/>
      <c r="N702" s="248"/>
      <c r="O702" s="254">
        <f t="shared" ref="O702:P702" si="700">IF(B702=0,0,IF($O$1="",0,IF(YEAR(B702)=$P$1,MONTH(B702)-$O$1+1,(YEAR(B702)-$P$1)*12-$O$1+1+MONTH(B702))))</f>
        <v>0</v>
      </c>
      <c r="P702" s="254">
        <f t="shared" si="700"/>
        <v>0</v>
      </c>
      <c r="Q702" s="255" t="str">
        <f t="shared" si="513"/>
        <v/>
      </c>
      <c r="R702" s="238"/>
      <c r="S702" s="238"/>
      <c r="T702" s="238"/>
      <c r="U702" s="238"/>
    </row>
    <row r="703" spans="1:21" hidden="1" x14ac:dyDescent="0.2">
      <c r="A703" s="256">
        <v>699</v>
      </c>
      <c r="B703" s="248"/>
      <c r="C703" s="257"/>
      <c r="D703" s="258"/>
      <c r="E703" s="258"/>
      <c r="F703" s="259"/>
      <c r="G703" s="258"/>
      <c r="H703" s="258"/>
      <c r="I703" s="260"/>
      <c r="J703" s="258"/>
      <c r="K703" s="258"/>
      <c r="L703" s="260"/>
      <c r="M703" s="258"/>
      <c r="N703" s="248"/>
      <c r="O703" s="254">
        <f t="shared" ref="O703:P703" si="701">IF(B703=0,0,IF($O$1="",0,IF(YEAR(B703)=$P$1,MONTH(B703)-$O$1+1,(YEAR(B703)-$P$1)*12-$O$1+1+MONTH(B703))))</f>
        <v>0</v>
      </c>
      <c r="P703" s="254">
        <f t="shared" si="701"/>
        <v>0</v>
      </c>
      <c r="Q703" s="255" t="str">
        <f t="shared" si="513"/>
        <v/>
      </c>
      <c r="R703" s="238"/>
      <c r="S703" s="238"/>
      <c r="T703" s="238"/>
      <c r="U703" s="238"/>
    </row>
    <row r="704" spans="1:21" hidden="1" x14ac:dyDescent="0.2">
      <c r="A704" s="256">
        <v>700</v>
      </c>
      <c r="B704" s="248"/>
      <c r="C704" s="257"/>
      <c r="D704" s="258"/>
      <c r="E704" s="258"/>
      <c r="F704" s="259"/>
      <c r="G704" s="258"/>
      <c r="H704" s="258"/>
      <c r="I704" s="260"/>
      <c r="J704" s="258"/>
      <c r="K704" s="258"/>
      <c r="L704" s="260"/>
      <c r="M704" s="258"/>
      <c r="N704" s="248"/>
      <c r="O704" s="254">
        <f t="shared" ref="O704:P704" si="702">IF(B704=0,0,IF($O$1="",0,IF(YEAR(B704)=$P$1,MONTH(B704)-$O$1+1,(YEAR(B704)-$P$1)*12-$O$1+1+MONTH(B704))))</f>
        <v>0</v>
      </c>
      <c r="P704" s="254">
        <f t="shared" si="702"/>
        <v>0</v>
      </c>
      <c r="Q704" s="255" t="str">
        <f t="shared" si="513"/>
        <v/>
      </c>
      <c r="R704" s="238"/>
      <c r="S704" s="238"/>
      <c r="T704" s="238"/>
      <c r="U704" s="238"/>
    </row>
    <row r="705" spans="1:21" hidden="1" x14ac:dyDescent="0.2">
      <c r="A705" s="247">
        <v>701</v>
      </c>
      <c r="B705" s="248"/>
      <c r="C705" s="257"/>
      <c r="D705" s="258"/>
      <c r="E705" s="258"/>
      <c r="F705" s="259"/>
      <c r="G705" s="258"/>
      <c r="H705" s="258"/>
      <c r="I705" s="260"/>
      <c r="J705" s="258"/>
      <c r="K705" s="258"/>
      <c r="L705" s="260"/>
      <c r="M705" s="258"/>
      <c r="N705" s="248"/>
      <c r="O705" s="254">
        <f t="shared" ref="O705:P705" si="703">IF(B705=0,0,IF($O$1="",0,IF(YEAR(B705)=$P$1,MONTH(B705)-$O$1+1,(YEAR(B705)-$P$1)*12-$O$1+1+MONTH(B705))))</f>
        <v>0</v>
      </c>
      <c r="P705" s="254">
        <f t="shared" si="703"/>
        <v>0</v>
      </c>
      <c r="Q705" s="255" t="str">
        <f t="shared" si="513"/>
        <v/>
      </c>
      <c r="R705" s="238"/>
      <c r="S705" s="238"/>
      <c r="T705" s="238"/>
      <c r="U705" s="238"/>
    </row>
    <row r="706" spans="1:21" hidden="1" x14ac:dyDescent="0.2">
      <c r="A706" s="256">
        <v>702</v>
      </c>
      <c r="B706" s="248"/>
      <c r="C706" s="257"/>
      <c r="D706" s="258"/>
      <c r="E706" s="258"/>
      <c r="F706" s="259"/>
      <c r="G706" s="258"/>
      <c r="H706" s="258"/>
      <c r="I706" s="260"/>
      <c r="J706" s="258"/>
      <c r="K706" s="258"/>
      <c r="L706" s="260"/>
      <c r="M706" s="258"/>
      <c r="N706" s="248"/>
      <c r="O706" s="254">
        <f t="shared" ref="O706:P706" si="704">IF(B706=0,0,IF($O$1="",0,IF(YEAR(B706)=$P$1,MONTH(B706)-$O$1+1,(YEAR(B706)-$P$1)*12-$O$1+1+MONTH(B706))))</f>
        <v>0</v>
      </c>
      <c r="P706" s="254">
        <f t="shared" si="704"/>
        <v>0</v>
      </c>
      <c r="Q706" s="255" t="str">
        <f t="shared" si="513"/>
        <v/>
      </c>
      <c r="R706" s="238"/>
      <c r="S706" s="238"/>
      <c r="T706" s="238"/>
      <c r="U706" s="238"/>
    </row>
    <row r="707" spans="1:21" hidden="1" x14ac:dyDescent="0.2">
      <c r="A707" s="256">
        <v>703</v>
      </c>
      <c r="B707" s="248"/>
      <c r="C707" s="257"/>
      <c r="D707" s="258"/>
      <c r="E707" s="258"/>
      <c r="F707" s="259"/>
      <c r="G707" s="258"/>
      <c r="H707" s="258"/>
      <c r="I707" s="260"/>
      <c r="J707" s="258"/>
      <c r="K707" s="258"/>
      <c r="L707" s="260"/>
      <c r="M707" s="258"/>
      <c r="N707" s="248"/>
      <c r="O707" s="254">
        <f t="shared" ref="O707:P707" si="705">IF(B707=0,0,IF($O$1="",0,IF(YEAR(B707)=$P$1,MONTH(B707)-$O$1+1,(YEAR(B707)-$P$1)*12-$O$1+1+MONTH(B707))))</f>
        <v>0</v>
      </c>
      <c r="P707" s="254">
        <f t="shared" si="705"/>
        <v>0</v>
      </c>
      <c r="Q707" s="255" t="str">
        <f t="shared" si="513"/>
        <v/>
      </c>
      <c r="R707" s="238"/>
      <c r="S707" s="238"/>
      <c r="T707" s="238"/>
      <c r="U707" s="238"/>
    </row>
    <row r="708" spans="1:21" hidden="1" x14ac:dyDescent="0.2">
      <c r="A708" s="256">
        <v>704</v>
      </c>
      <c r="B708" s="248"/>
      <c r="C708" s="257"/>
      <c r="D708" s="258"/>
      <c r="E708" s="258"/>
      <c r="F708" s="259"/>
      <c r="G708" s="258"/>
      <c r="H708" s="258"/>
      <c r="I708" s="260"/>
      <c r="J708" s="258"/>
      <c r="K708" s="258"/>
      <c r="L708" s="260"/>
      <c r="M708" s="258"/>
      <c r="N708" s="248"/>
      <c r="O708" s="254">
        <f t="shared" ref="O708:P708" si="706">IF(B708=0,0,IF($O$1="",0,IF(YEAR(B708)=$P$1,MONTH(B708)-$O$1+1,(YEAR(B708)-$P$1)*12-$O$1+1+MONTH(B708))))</f>
        <v>0</v>
      </c>
      <c r="P708" s="254">
        <f t="shared" si="706"/>
        <v>0</v>
      </c>
      <c r="Q708" s="255" t="str">
        <f t="shared" si="513"/>
        <v/>
      </c>
      <c r="R708" s="238"/>
      <c r="S708" s="238"/>
      <c r="T708" s="238"/>
      <c r="U708" s="238"/>
    </row>
    <row r="709" spans="1:21" hidden="1" x14ac:dyDescent="0.2">
      <c r="A709" s="247">
        <v>705</v>
      </c>
      <c r="B709" s="248"/>
      <c r="C709" s="257"/>
      <c r="D709" s="258"/>
      <c r="E709" s="258"/>
      <c r="F709" s="259"/>
      <c r="G709" s="258"/>
      <c r="H709" s="258"/>
      <c r="I709" s="260"/>
      <c r="J709" s="258"/>
      <c r="K709" s="258"/>
      <c r="L709" s="260"/>
      <c r="M709" s="258"/>
      <c r="N709" s="248"/>
      <c r="O709" s="254">
        <f t="shared" ref="O709:P709" si="707">IF(B709=0,0,IF($O$1="",0,IF(YEAR(B709)=$P$1,MONTH(B709)-$O$1+1,(YEAR(B709)-$P$1)*12-$O$1+1+MONTH(B709))))</f>
        <v>0</v>
      </c>
      <c r="P709" s="254">
        <f t="shared" si="707"/>
        <v>0</v>
      </c>
      <c r="Q709" s="255" t="str">
        <f t="shared" si="513"/>
        <v/>
      </c>
      <c r="R709" s="238"/>
      <c r="S709" s="238"/>
      <c r="T709" s="238"/>
      <c r="U709" s="238"/>
    </row>
    <row r="710" spans="1:21" hidden="1" x14ac:dyDescent="0.2">
      <c r="A710" s="256">
        <v>706</v>
      </c>
      <c r="B710" s="248"/>
      <c r="C710" s="257"/>
      <c r="D710" s="258"/>
      <c r="E710" s="258"/>
      <c r="F710" s="259"/>
      <c r="G710" s="258"/>
      <c r="H710" s="258"/>
      <c r="I710" s="260"/>
      <c r="J710" s="258"/>
      <c r="K710" s="258"/>
      <c r="L710" s="260"/>
      <c r="M710" s="258"/>
      <c r="N710" s="248"/>
      <c r="O710" s="254">
        <f t="shared" ref="O710:P710" si="708">IF(B710=0,0,IF($O$1="",0,IF(YEAR(B710)=$P$1,MONTH(B710)-$O$1+1,(YEAR(B710)-$P$1)*12-$O$1+1+MONTH(B710))))</f>
        <v>0</v>
      </c>
      <c r="P710" s="254">
        <f t="shared" si="708"/>
        <v>0</v>
      </c>
      <c r="Q710" s="255" t="str">
        <f t="shared" si="513"/>
        <v/>
      </c>
      <c r="R710" s="238"/>
      <c r="S710" s="238"/>
      <c r="T710" s="238"/>
      <c r="U710" s="238"/>
    </row>
    <row r="711" spans="1:21" hidden="1" x14ac:dyDescent="0.2">
      <c r="A711" s="256">
        <v>707</v>
      </c>
      <c r="B711" s="248"/>
      <c r="C711" s="257"/>
      <c r="D711" s="258"/>
      <c r="E711" s="258"/>
      <c r="F711" s="259"/>
      <c r="G711" s="258"/>
      <c r="H711" s="258"/>
      <c r="I711" s="260"/>
      <c r="J711" s="258"/>
      <c r="K711" s="258"/>
      <c r="L711" s="260"/>
      <c r="M711" s="258"/>
      <c r="N711" s="248"/>
      <c r="O711" s="254">
        <f t="shared" ref="O711:P711" si="709">IF(B711=0,0,IF($O$1="",0,IF(YEAR(B711)=$P$1,MONTH(B711)-$O$1+1,(YEAR(B711)-$P$1)*12-$O$1+1+MONTH(B711))))</f>
        <v>0</v>
      </c>
      <c r="P711" s="254">
        <f t="shared" si="709"/>
        <v>0</v>
      </c>
      <c r="Q711" s="255" t="str">
        <f t="shared" si="513"/>
        <v/>
      </c>
      <c r="R711" s="238"/>
      <c r="S711" s="238"/>
      <c r="T711" s="238"/>
      <c r="U711" s="238"/>
    </row>
    <row r="712" spans="1:21" hidden="1" x14ac:dyDescent="0.2">
      <c r="A712" s="256">
        <v>708</v>
      </c>
      <c r="B712" s="248"/>
      <c r="C712" s="257"/>
      <c r="D712" s="258"/>
      <c r="E712" s="258"/>
      <c r="F712" s="259"/>
      <c r="G712" s="258"/>
      <c r="H712" s="258"/>
      <c r="I712" s="260"/>
      <c r="J712" s="258"/>
      <c r="K712" s="258"/>
      <c r="L712" s="260"/>
      <c r="M712" s="258"/>
      <c r="N712" s="248"/>
      <c r="O712" s="254">
        <f t="shared" ref="O712:P712" si="710">IF(B712=0,0,IF($O$1="",0,IF(YEAR(B712)=$P$1,MONTH(B712)-$O$1+1,(YEAR(B712)-$P$1)*12-$O$1+1+MONTH(B712))))</f>
        <v>0</v>
      </c>
      <c r="P712" s="254">
        <f t="shared" si="710"/>
        <v>0</v>
      </c>
      <c r="Q712" s="255" t="str">
        <f t="shared" si="513"/>
        <v/>
      </c>
      <c r="R712" s="238"/>
      <c r="S712" s="238"/>
      <c r="T712" s="238"/>
      <c r="U712" s="238"/>
    </row>
    <row r="713" spans="1:21" hidden="1" x14ac:dyDescent="0.2">
      <c r="A713" s="247">
        <v>709</v>
      </c>
      <c r="B713" s="248"/>
      <c r="C713" s="257"/>
      <c r="D713" s="258"/>
      <c r="E713" s="258"/>
      <c r="F713" s="259"/>
      <c r="G713" s="258"/>
      <c r="H713" s="258"/>
      <c r="I713" s="260"/>
      <c r="J713" s="258"/>
      <c r="K713" s="258"/>
      <c r="L713" s="260"/>
      <c r="M713" s="258"/>
      <c r="N713" s="248"/>
      <c r="O713" s="254">
        <f t="shared" ref="O713:P713" si="711">IF(B713=0,0,IF($O$1="",0,IF(YEAR(B713)=$P$1,MONTH(B713)-$O$1+1,(YEAR(B713)-$P$1)*12-$O$1+1+MONTH(B713))))</f>
        <v>0</v>
      </c>
      <c r="P713" s="254">
        <f t="shared" si="711"/>
        <v>0</v>
      </c>
      <c r="Q713" s="255" t="str">
        <f t="shared" si="513"/>
        <v/>
      </c>
      <c r="R713" s="238"/>
      <c r="S713" s="238"/>
      <c r="T713" s="238"/>
      <c r="U713" s="238"/>
    </row>
    <row r="714" spans="1:21" hidden="1" x14ac:dyDescent="0.2">
      <c r="A714" s="256">
        <v>710</v>
      </c>
      <c r="B714" s="248"/>
      <c r="C714" s="257"/>
      <c r="D714" s="258"/>
      <c r="E714" s="258"/>
      <c r="F714" s="259"/>
      <c r="G714" s="258"/>
      <c r="H714" s="258"/>
      <c r="I714" s="260"/>
      <c r="J714" s="258"/>
      <c r="K714" s="258"/>
      <c r="L714" s="260"/>
      <c r="M714" s="258"/>
      <c r="N714" s="248"/>
      <c r="O714" s="254">
        <f t="shared" ref="O714:P714" si="712">IF(B714=0,0,IF($O$1="",0,IF(YEAR(B714)=$P$1,MONTH(B714)-$O$1+1,(YEAR(B714)-$P$1)*12-$O$1+1+MONTH(B714))))</f>
        <v>0</v>
      </c>
      <c r="P714" s="254">
        <f t="shared" si="712"/>
        <v>0</v>
      </c>
      <c r="Q714" s="255" t="str">
        <f t="shared" si="513"/>
        <v/>
      </c>
      <c r="R714" s="238"/>
      <c r="S714" s="238"/>
      <c r="T714" s="238"/>
      <c r="U714" s="238"/>
    </row>
    <row r="715" spans="1:21" hidden="1" x14ac:dyDescent="0.2">
      <c r="A715" s="256">
        <v>711</v>
      </c>
      <c r="B715" s="248"/>
      <c r="C715" s="257"/>
      <c r="D715" s="258"/>
      <c r="E715" s="258"/>
      <c r="F715" s="259"/>
      <c r="G715" s="258"/>
      <c r="H715" s="258"/>
      <c r="I715" s="260"/>
      <c r="J715" s="258"/>
      <c r="K715" s="258"/>
      <c r="L715" s="260"/>
      <c r="M715" s="258"/>
      <c r="N715" s="248"/>
      <c r="O715" s="254">
        <f t="shared" ref="O715:P715" si="713">IF(B715=0,0,IF($O$1="",0,IF(YEAR(B715)=$P$1,MONTH(B715)-$O$1+1,(YEAR(B715)-$P$1)*12-$O$1+1+MONTH(B715))))</f>
        <v>0</v>
      </c>
      <c r="P715" s="254">
        <f t="shared" si="713"/>
        <v>0</v>
      </c>
      <c r="Q715" s="255" t="str">
        <f t="shared" si="513"/>
        <v/>
      </c>
      <c r="R715" s="238"/>
      <c r="S715" s="238"/>
      <c r="T715" s="238"/>
      <c r="U715" s="238"/>
    </row>
    <row r="716" spans="1:21" hidden="1" x14ac:dyDescent="0.2">
      <c r="A716" s="256">
        <v>712</v>
      </c>
      <c r="B716" s="248"/>
      <c r="C716" s="257"/>
      <c r="D716" s="258"/>
      <c r="E716" s="258"/>
      <c r="F716" s="259"/>
      <c r="G716" s="258"/>
      <c r="H716" s="258"/>
      <c r="I716" s="260"/>
      <c r="J716" s="258"/>
      <c r="K716" s="258"/>
      <c r="L716" s="260"/>
      <c r="M716" s="258"/>
      <c r="N716" s="248"/>
      <c r="O716" s="254">
        <f t="shared" ref="O716:P716" si="714">IF(B716=0,0,IF($O$1="",0,IF(YEAR(B716)=$P$1,MONTH(B716)-$O$1+1,(YEAR(B716)-$P$1)*12-$O$1+1+MONTH(B716))))</f>
        <v>0</v>
      </c>
      <c r="P716" s="254">
        <f t="shared" si="714"/>
        <v>0</v>
      </c>
      <c r="Q716" s="255" t="str">
        <f t="shared" si="513"/>
        <v/>
      </c>
      <c r="R716" s="238"/>
      <c r="S716" s="238"/>
      <c r="T716" s="238"/>
      <c r="U716" s="238"/>
    </row>
    <row r="717" spans="1:21" hidden="1" x14ac:dyDescent="0.2">
      <c r="A717" s="247">
        <v>713</v>
      </c>
      <c r="B717" s="248"/>
      <c r="C717" s="257"/>
      <c r="D717" s="258"/>
      <c r="E717" s="258"/>
      <c r="F717" s="259"/>
      <c r="G717" s="258"/>
      <c r="H717" s="258"/>
      <c r="I717" s="260"/>
      <c r="J717" s="258"/>
      <c r="K717" s="258"/>
      <c r="L717" s="260"/>
      <c r="M717" s="258"/>
      <c r="N717" s="248"/>
      <c r="O717" s="254">
        <f t="shared" ref="O717:P717" si="715">IF(B717=0,0,IF($O$1="",0,IF(YEAR(B717)=$P$1,MONTH(B717)-$O$1+1,(YEAR(B717)-$P$1)*12-$O$1+1+MONTH(B717))))</f>
        <v>0</v>
      </c>
      <c r="P717" s="254">
        <f t="shared" si="715"/>
        <v>0</v>
      </c>
      <c r="Q717" s="255" t="str">
        <f t="shared" si="513"/>
        <v/>
      </c>
      <c r="R717" s="238"/>
      <c r="S717" s="238"/>
      <c r="T717" s="238"/>
      <c r="U717" s="238"/>
    </row>
    <row r="718" spans="1:21" hidden="1" x14ac:dyDescent="0.2">
      <c r="A718" s="256">
        <v>714</v>
      </c>
      <c r="B718" s="248"/>
      <c r="C718" s="257"/>
      <c r="D718" s="258"/>
      <c r="E718" s="258"/>
      <c r="F718" s="259"/>
      <c r="G718" s="258"/>
      <c r="H718" s="258"/>
      <c r="I718" s="260"/>
      <c r="J718" s="258"/>
      <c r="K718" s="258"/>
      <c r="L718" s="260"/>
      <c r="M718" s="258"/>
      <c r="N718" s="248"/>
      <c r="O718" s="254">
        <f t="shared" ref="O718:P718" si="716">IF(B718=0,0,IF($O$1="",0,IF(YEAR(B718)=$P$1,MONTH(B718)-$O$1+1,(YEAR(B718)-$P$1)*12-$O$1+1+MONTH(B718))))</f>
        <v>0</v>
      </c>
      <c r="P718" s="254">
        <f t="shared" si="716"/>
        <v>0</v>
      </c>
      <c r="Q718" s="255" t="str">
        <f t="shared" si="513"/>
        <v/>
      </c>
      <c r="R718" s="238"/>
      <c r="S718" s="238"/>
      <c r="T718" s="238"/>
      <c r="U718" s="238"/>
    </row>
    <row r="719" spans="1:21" hidden="1" x14ac:dyDescent="0.2">
      <c r="A719" s="256">
        <v>715</v>
      </c>
      <c r="B719" s="248"/>
      <c r="C719" s="257"/>
      <c r="D719" s="258"/>
      <c r="E719" s="258"/>
      <c r="F719" s="259"/>
      <c r="G719" s="258"/>
      <c r="H719" s="258"/>
      <c r="I719" s="260"/>
      <c r="J719" s="258"/>
      <c r="K719" s="258"/>
      <c r="L719" s="260"/>
      <c r="M719" s="258"/>
      <c r="N719" s="248"/>
      <c r="O719" s="254">
        <f t="shared" ref="O719:P719" si="717">IF(B719=0,0,IF($O$1="",0,IF(YEAR(B719)=$P$1,MONTH(B719)-$O$1+1,(YEAR(B719)-$P$1)*12-$O$1+1+MONTH(B719))))</f>
        <v>0</v>
      </c>
      <c r="P719" s="254">
        <f t="shared" si="717"/>
        <v>0</v>
      </c>
      <c r="Q719" s="255" t="str">
        <f t="shared" si="513"/>
        <v/>
      </c>
      <c r="R719" s="238"/>
      <c r="S719" s="238"/>
      <c r="T719" s="238"/>
      <c r="U719" s="238"/>
    </row>
    <row r="720" spans="1:21" hidden="1" x14ac:dyDescent="0.2">
      <c r="A720" s="256">
        <v>716</v>
      </c>
      <c r="B720" s="248"/>
      <c r="C720" s="257"/>
      <c r="D720" s="258"/>
      <c r="E720" s="258"/>
      <c r="F720" s="259"/>
      <c r="G720" s="258"/>
      <c r="H720" s="258"/>
      <c r="I720" s="260"/>
      <c r="J720" s="258"/>
      <c r="K720" s="258"/>
      <c r="L720" s="260"/>
      <c r="M720" s="258"/>
      <c r="N720" s="248"/>
      <c r="O720" s="254">
        <f t="shared" ref="O720:P720" si="718">IF(B720=0,0,IF($O$1="",0,IF(YEAR(B720)=$P$1,MONTH(B720)-$O$1+1,(YEAR(B720)-$P$1)*12-$O$1+1+MONTH(B720))))</f>
        <v>0</v>
      </c>
      <c r="P720" s="254">
        <f t="shared" si="718"/>
        <v>0</v>
      </c>
      <c r="Q720" s="255" t="str">
        <f t="shared" si="513"/>
        <v/>
      </c>
      <c r="R720" s="238"/>
      <c r="S720" s="238"/>
      <c r="T720" s="238"/>
      <c r="U720" s="238"/>
    </row>
    <row r="721" spans="1:21" hidden="1" x14ac:dyDescent="0.2">
      <c r="A721" s="247">
        <v>717</v>
      </c>
      <c r="B721" s="248"/>
      <c r="C721" s="257"/>
      <c r="D721" s="258"/>
      <c r="E721" s="258"/>
      <c r="F721" s="259"/>
      <c r="G721" s="258"/>
      <c r="H721" s="258"/>
      <c r="I721" s="260"/>
      <c r="J721" s="258"/>
      <c r="K721" s="258"/>
      <c r="L721" s="260"/>
      <c r="M721" s="258"/>
      <c r="N721" s="248"/>
      <c r="O721" s="254">
        <f t="shared" ref="O721:P721" si="719">IF(B721=0,0,IF($O$1="",0,IF(YEAR(B721)=$P$1,MONTH(B721)-$O$1+1,(YEAR(B721)-$P$1)*12-$O$1+1+MONTH(B721))))</f>
        <v>0</v>
      </c>
      <c r="P721" s="254">
        <f t="shared" si="719"/>
        <v>0</v>
      </c>
      <c r="Q721" s="255" t="str">
        <f t="shared" si="513"/>
        <v/>
      </c>
      <c r="R721" s="238"/>
      <c r="S721" s="238"/>
      <c r="T721" s="238"/>
      <c r="U721" s="238"/>
    </row>
    <row r="722" spans="1:21" hidden="1" x14ac:dyDescent="0.2">
      <c r="A722" s="256">
        <v>718</v>
      </c>
      <c r="B722" s="248"/>
      <c r="C722" s="257"/>
      <c r="D722" s="258"/>
      <c r="E722" s="258"/>
      <c r="F722" s="259"/>
      <c r="G722" s="258"/>
      <c r="H722" s="258"/>
      <c r="I722" s="260"/>
      <c r="J722" s="258"/>
      <c r="K722" s="258"/>
      <c r="L722" s="260"/>
      <c r="M722" s="258"/>
      <c r="N722" s="248"/>
      <c r="O722" s="254">
        <f t="shared" ref="O722:P722" si="720">IF(B722=0,0,IF($O$1="",0,IF(YEAR(B722)=$P$1,MONTH(B722)-$O$1+1,(YEAR(B722)-$P$1)*12-$O$1+1+MONTH(B722))))</f>
        <v>0</v>
      </c>
      <c r="P722" s="254">
        <f t="shared" si="720"/>
        <v>0</v>
      </c>
      <c r="Q722" s="255" t="str">
        <f t="shared" si="513"/>
        <v/>
      </c>
      <c r="R722" s="238"/>
      <c r="S722" s="238"/>
      <c r="T722" s="238"/>
      <c r="U722" s="238"/>
    </row>
    <row r="723" spans="1:21" hidden="1" x14ac:dyDescent="0.2">
      <c r="A723" s="256">
        <v>719</v>
      </c>
      <c r="B723" s="248"/>
      <c r="C723" s="257"/>
      <c r="D723" s="258"/>
      <c r="E723" s="258"/>
      <c r="F723" s="259"/>
      <c r="G723" s="258"/>
      <c r="H723" s="258"/>
      <c r="I723" s="260"/>
      <c r="J723" s="258"/>
      <c r="K723" s="258"/>
      <c r="L723" s="260"/>
      <c r="M723" s="258"/>
      <c r="N723" s="248"/>
      <c r="O723" s="254">
        <f t="shared" ref="O723:P723" si="721">IF(B723=0,0,IF($O$1="",0,IF(YEAR(B723)=$P$1,MONTH(B723)-$O$1+1,(YEAR(B723)-$P$1)*12-$O$1+1+MONTH(B723))))</f>
        <v>0</v>
      </c>
      <c r="P723" s="254">
        <f t="shared" si="721"/>
        <v>0</v>
      </c>
      <c r="Q723" s="255" t="str">
        <f t="shared" si="513"/>
        <v/>
      </c>
      <c r="R723" s="238"/>
      <c r="S723" s="238"/>
      <c r="T723" s="238"/>
      <c r="U723" s="238"/>
    </row>
    <row r="724" spans="1:21" hidden="1" x14ac:dyDescent="0.2">
      <c r="A724" s="256">
        <v>720</v>
      </c>
      <c r="B724" s="248"/>
      <c r="C724" s="257"/>
      <c r="D724" s="258"/>
      <c r="E724" s="258"/>
      <c r="F724" s="259"/>
      <c r="G724" s="258"/>
      <c r="H724" s="258"/>
      <c r="I724" s="260"/>
      <c r="J724" s="258"/>
      <c r="K724" s="258"/>
      <c r="L724" s="260"/>
      <c r="M724" s="258"/>
      <c r="N724" s="248"/>
      <c r="O724" s="254">
        <f t="shared" ref="O724:P724" si="722">IF(B724=0,0,IF($O$1="",0,IF(YEAR(B724)=$P$1,MONTH(B724)-$O$1+1,(YEAR(B724)-$P$1)*12-$O$1+1+MONTH(B724))))</f>
        <v>0</v>
      </c>
      <c r="P724" s="254">
        <f t="shared" si="722"/>
        <v>0</v>
      </c>
      <c r="Q724" s="255" t="str">
        <f t="shared" si="513"/>
        <v/>
      </c>
      <c r="R724" s="238"/>
      <c r="S724" s="238"/>
      <c r="T724" s="238"/>
      <c r="U724" s="238"/>
    </row>
    <row r="725" spans="1:21" hidden="1" x14ac:dyDescent="0.2">
      <c r="A725" s="247">
        <v>721</v>
      </c>
      <c r="B725" s="248"/>
      <c r="C725" s="257"/>
      <c r="D725" s="258"/>
      <c r="E725" s="258"/>
      <c r="F725" s="259"/>
      <c r="G725" s="258"/>
      <c r="H725" s="258"/>
      <c r="I725" s="260"/>
      <c r="J725" s="258"/>
      <c r="K725" s="258"/>
      <c r="L725" s="260"/>
      <c r="M725" s="258"/>
      <c r="N725" s="248"/>
      <c r="O725" s="254">
        <f t="shared" ref="O725:P725" si="723">IF(B725=0,0,IF($O$1="",0,IF(YEAR(B725)=$P$1,MONTH(B725)-$O$1+1,(YEAR(B725)-$P$1)*12-$O$1+1+MONTH(B725))))</f>
        <v>0</v>
      </c>
      <c r="P725" s="254">
        <f t="shared" si="723"/>
        <v>0</v>
      </c>
      <c r="Q725" s="255" t="str">
        <f t="shared" si="513"/>
        <v/>
      </c>
      <c r="R725" s="238"/>
      <c r="S725" s="238"/>
      <c r="T725" s="238"/>
      <c r="U725" s="238"/>
    </row>
    <row r="726" spans="1:21" hidden="1" x14ac:dyDescent="0.2">
      <c r="A726" s="256">
        <v>722</v>
      </c>
      <c r="B726" s="248"/>
      <c r="C726" s="257"/>
      <c r="D726" s="258"/>
      <c r="E726" s="258"/>
      <c r="F726" s="259"/>
      <c r="G726" s="258"/>
      <c r="H726" s="258"/>
      <c r="I726" s="260"/>
      <c r="J726" s="258"/>
      <c r="K726" s="258"/>
      <c r="L726" s="260"/>
      <c r="M726" s="258"/>
      <c r="N726" s="248"/>
      <c r="O726" s="254">
        <f t="shared" ref="O726:P726" si="724">IF(B726=0,0,IF($O$1="",0,IF(YEAR(B726)=$P$1,MONTH(B726)-$O$1+1,(YEAR(B726)-$P$1)*12-$O$1+1+MONTH(B726))))</f>
        <v>0</v>
      </c>
      <c r="P726" s="254">
        <f t="shared" si="724"/>
        <v>0</v>
      </c>
      <c r="Q726" s="255" t="str">
        <f t="shared" si="513"/>
        <v/>
      </c>
      <c r="R726" s="238"/>
      <c r="S726" s="238"/>
      <c r="T726" s="238"/>
      <c r="U726" s="238"/>
    </row>
    <row r="727" spans="1:21" hidden="1" x14ac:dyDescent="0.2">
      <c r="A727" s="256">
        <v>723</v>
      </c>
      <c r="B727" s="248"/>
      <c r="C727" s="257"/>
      <c r="D727" s="258"/>
      <c r="E727" s="258"/>
      <c r="F727" s="259"/>
      <c r="G727" s="258"/>
      <c r="H727" s="258"/>
      <c r="I727" s="260"/>
      <c r="J727" s="258"/>
      <c r="K727" s="258"/>
      <c r="L727" s="260"/>
      <c r="M727" s="258"/>
      <c r="N727" s="248"/>
      <c r="O727" s="254">
        <f t="shared" ref="O727:P727" si="725">IF(B727=0,0,IF($O$1="",0,IF(YEAR(B727)=$P$1,MONTH(B727)-$O$1+1,(YEAR(B727)-$P$1)*12-$O$1+1+MONTH(B727))))</f>
        <v>0</v>
      </c>
      <c r="P727" s="254">
        <f t="shared" si="725"/>
        <v>0</v>
      </c>
      <c r="Q727" s="255" t="str">
        <f t="shared" si="513"/>
        <v/>
      </c>
      <c r="R727" s="238"/>
      <c r="S727" s="238"/>
      <c r="T727" s="238"/>
      <c r="U727" s="238"/>
    </row>
    <row r="728" spans="1:21" hidden="1" x14ac:dyDescent="0.2">
      <c r="A728" s="256">
        <v>724</v>
      </c>
      <c r="B728" s="248"/>
      <c r="C728" s="257"/>
      <c r="D728" s="258"/>
      <c r="E728" s="258"/>
      <c r="F728" s="259"/>
      <c r="G728" s="258"/>
      <c r="H728" s="258"/>
      <c r="I728" s="260"/>
      <c r="J728" s="258"/>
      <c r="K728" s="258"/>
      <c r="L728" s="260"/>
      <c r="M728" s="258"/>
      <c r="N728" s="248"/>
      <c r="O728" s="254">
        <f t="shared" ref="O728:P728" si="726">IF(B728=0,0,IF($O$1="",0,IF(YEAR(B728)=$P$1,MONTH(B728)-$O$1+1,(YEAR(B728)-$P$1)*12-$O$1+1+MONTH(B728))))</f>
        <v>0</v>
      </c>
      <c r="P728" s="254">
        <f t="shared" si="726"/>
        <v>0</v>
      </c>
      <c r="Q728" s="255" t="str">
        <f t="shared" si="513"/>
        <v/>
      </c>
      <c r="R728" s="238"/>
      <c r="S728" s="238"/>
      <c r="T728" s="238"/>
      <c r="U728" s="238"/>
    </row>
    <row r="729" spans="1:21" hidden="1" x14ac:dyDescent="0.2">
      <c r="A729" s="247">
        <v>725</v>
      </c>
      <c r="B729" s="248"/>
      <c r="C729" s="257"/>
      <c r="D729" s="258"/>
      <c r="E729" s="258"/>
      <c r="F729" s="259"/>
      <c r="G729" s="258"/>
      <c r="H729" s="258"/>
      <c r="I729" s="260"/>
      <c r="J729" s="258"/>
      <c r="K729" s="258"/>
      <c r="L729" s="260"/>
      <c r="M729" s="258"/>
      <c r="N729" s="248"/>
      <c r="O729" s="254">
        <f t="shared" ref="O729:P729" si="727">IF(B729=0,0,IF($O$1="",0,IF(YEAR(B729)=$P$1,MONTH(B729)-$O$1+1,(YEAR(B729)-$P$1)*12-$O$1+1+MONTH(B729))))</f>
        <v>0</v>
      </c>
      <c r="P729" s="254">
        <f t="shared" si="727"/>
        <v>0</v>
      </c>
      <c r="Q729" s="255" t="str">
        <f t="shared" si="513"/>
        <v/>
      </c>
      <c r="R729" s="238"/>
      <c r="S729" s="238"/>
      <c r="T729" s="238"/>
      <c r="U729" s="238"/>
    </row>
    <row r="730" spans="1:21" hidden="1" x14ac:dyDescent="0.2">
      <c r="A730" s="256">
        <v>726</v>
      </c>
      <c r="B730" s="248"/>
      <c r="C730" s="257"/>
      <c r="D730" s="258"/>
      <c r="E730" s="258"/>
      <c r="F730" s="259"/>
      <c r="G730" s="258"/>
      <c r="H730" s="258"/>
      <c r="I730" s="260"/>
      <c r="J730" s="258"/>
      <c r="K730" s="258"/>
      <c r="L730" s="260"/>
      <c r="M730" s="260"/>
      <c r="N730" s="248"/>
      <c r="O730" s="254">
        <f t="shared" ref="O730:P730" si="728">IF(B730=0,0,IF($O$1="",0,IF(YEAR(B730)=$P$1,MONTH(B730)-$O$1+1,(YEAR(B730)-$P$1)*12-$O$1+1+MONTH(B730))))</f>
        <v>0</v>
      </c>
      <c r="P730" s="254">
        <f t="shared" si="728"/>
        <v>0</v>
      </c>
      <c r="Q730" s="255" t="str">
        <f t="shared" si="513"/>
        <v/>
      </c>
      <c r="R730" s="238"/>
      <c r="S730" s="238"/>
      <c r="T730" s="238"/>
      <c r="U730" s="238"/>
    </row>
    <row r="731" spans="1:21" hidden="1" x14ac:dyDescent="0.2">
      <c r="A731" s="256">
        <v>727</v>
      </c>
      <c r="B731" s="248"/>
      <c r="C731" s="257"/>
      <c r="D731" s="258"/>
      <c r="E731" s="258"/>
      <c r="F731" s="259"/>
      <c r="G731" s="258"/>
      <c r="H731" s="258"/>
      <c r="I731" s="260"/>
      <c r="J731" s="258"/>
      <c r="K731" s="258"/>
      <c r="L731" s="260"/>
      <c r="M731" s="258"/>
      <c r="N731" s="248"/>
      <c r="O731" s="254">
        <f t="shared" ref="O731:P731" si="729">IF(B731=0,0,IF($O$1="",0,IF(YEAR(B731)=$P$1,MONTH(B731)-$O$1+1,(YEAR(B731)-$P$1)*12-$O$1+1+MONTH(B731))))</f>
        <v>0</v>
      </c>
      <c r="P731" s="254">
        <f t="shared" si="729"/>
        <v>0</v>
      </c>
      <c r="Q731" s="255" t="str">
        <f t="shared" si="513"/>
        <v/>
      </c>
      <c r="R731" s="238"/>
      <c r="S731" s="238"/>
      <c r="T731" s="238"/>
      <c r="U731" s="238"/>
    </row>
    <row r="732" spans="1:21" hidden="1" x14ac:dyDescent="0.2">
      <c r="A732" s="256">
        <v>728</v>
      </c>
      <c r="B732" s="248"/>
      <c r="C732" s="257"/>
      <c r="D732" s="258"/>
      <c r="E732" s="258"/>
      <c r="F732" s="259"/>
      <c r="G732" s="258"/>
      <c r="H732" s="258"/>
      <c r="I732" s="260"/>
      <c r="J732" s="258"/>
      <c r="K732" s="258"/>
      <c r="L732" s="260"/>
      <c r="M732" s="258"/>
      <c r="N732" s="248"/>
      <c r="O732" s="254">
        <f t="shared" ref="O732:P732" si="730">IF(B732=0,0,IF($O$1="",0,IF(YEAR(B732)=$P$1,MONTH(B732)-$O$1+1,(YEAR(B732)-$P$1)*12-$O$1+1+MONTH(B732))))</f>
        <v>0</v>
      </c>
      <c r="P732" s="254">
        <f t="shared" si="730"/>
        <v>0</v>
      </c>
      <c r="Q732" s="255" t="str">
        <f t="shared" si="513"/>
        <v/>
      </c>
      <c r="R732" s="238"/>
      <c r="S732" s="238"/>
      <c r="T732" s="238"/>
      <c r="U732" s="238"/>
    </row>
    <row r="733" spans="1:21" hidden="1" x14ac:dyDescent="0.2">
      <c r="A733" s="247">
        <v>729</v>
      </c>
      <c r="B733" s="248"/>
      <c r="C733" s="257"/>
      <c r="D733" s="258"/>
      <c r="E733" s="258"/>
      <c r="F733" s="259"/>
      <c r="G733" s="258"/>
      <c r="H733" s="258"/>
      <c r="I733" s="260"/>
      <c r="J733" s="258"/>
      <c r="K733" s="258"/>
      <c r="L733" s="260"/>
      <c r="M733" s="258"/>
      <c r="N733" s="248"/>
      <c r="O733" s="254">
        <f t="shared" ref="O733:P733" si="731">IF(B733=0,0,IF($O$1="",0,IF(YEAR(B733)=$P$1,MONTH(B733)-$O$1+1,(YEAR(B733)-$P$1)*12-$O$1+1+MONTH(B733))))</f>
        <v>0</v>
      </c>
      <c r="P733" s="254">
        <f t="shared" si="731"/>
        <v>0</v>
      </c>
      <c r="Q733" s="255" t="str">
        <f t="shared" si="513"/>
        <v/>
      </c>
      <c r="R733" s="238"/>
      <c r="S733" s="238"/>
      <c r="T733" s="238"/>
      <c r="U733" s="238"/>
    </row>
    <row r="734" spans="1:21" hidden="1" x14ac:dyDescent="0.2">
      <c r="A734" s="256">
        <v>730</v>
      </c>
      <c r="B734" s="248"/>
      <c r="C734" s="257"/>
      <c r="D734" s="258"/>
      <c r="E734" s="258"/>
      <c r="F734" s="259"/>
      <c r="G734" s="258"/>
      <c r="H734" s="258"/>
      <c r="I734" s="260"/>
      <c r="J734" s="258"/>
      <c r="K734" s="258"/>
      <c r="L734" s="260"/>
      <c r="M734" s="258"/>
      <c r="N734" s="248"/>
      <c r="O734" s="254">
        <f t="shared" ref="O734:P734" si="732">IF(B734=0,0,IF($O$1="",0,IF(YEAR(B734)=$P$1,MONTH(B734)-$O$1+1,(YEAR(B734)-$P$1)*12-$O$1+1+MONTH(B734))))</f>
        <v>0</v>
      </c>
      <c r="P734" s="254">
        <f t="shared" si="732"/>
        <v>0</v>
      </c>
      <c r="Q734" s="255" t="str">
        <f t="shared" si="513"/>
        <v/>
      </c>
      <c r="R734" s="238"/>
      <c r="S734" s="238"/>
      <c r="T734" s="238"/>
      <c r="U734" s="238"/>
    </row>
    <row r="735" spans="1:21" hidden="1" x14ac:dyDescent="0.2">
      <c r="A735" s="256">
        <v>731</v>
      </c>
      <c r="B735" s="248"/>
      <c r="C735" s="257"/>
      <c r="D735" s="258"/>
      <c r="E735" s="258"/>
      <c r="F735" s="259"/>
      <c r="G735" s="258"/>
      <c r="H735" s="258"/>
      <c r="I735" s="260"/>
      <c r="J735" s="258"/>
      <c r="K735" s="258"/>
      <c r="L735" s="260"/>
      <c r="M735" s="258"/>
      <c r="N735" s="248"/>
      <c r="O735" s="254">
        <f t="shared" ref="O735:P735" si="733">IF(B735=0,0,IF($O$1="",0,IF(YEAR(B735)=$P$1,MONTH(B735)-$O$1+1,(YEAR(B735)-$P$1)*12-$O$1+1+MONTH(B735))))</f>
        <v>0</v>
      </c>
      <c r="P735" s="254">
        <f t="shared" si="733"/>
        <v>0</v>
      </c>
      <c r="Q735" s="255" t="str">
        <f t="shared" si="513"/>
        <v/>
      </c>
      <c r="R735" s="238"/>
      <c r="S735" s="238"/>
      <c r="T735" s="238"/>
      <c r="U735" s="238"/>
    </row>
    <row r="736" spans="1:21" hidden="1" x14ac:dyDescent="0.2">
      <c r="A736" s="256">
        <v>732</v>
      </c>
      <c r="B736" s="248"/>
      <c r="C736" s="257"/>
      <c r="D736" s="258"/>
      <c r="E736" s="258"/>
      <c r="F736" s="259"/>
      <c r="G736" s="258"/>
      <c r="H736" s="258"/>
      <c r="I736" s="260"/>
      <c r="J736" s="258"/>
      <c r="K736" s="258"/>
      <c r="L736" s="260"/>
      <c r="M736" s="258"/>
      <c r="N736" s="248"/>
      <c r="O736" s="254">
        <f t="shared" ref="O736:P736" si="734">IF(B736=0,0,IF($O$1="",0,IF(YEAR(B736)=$P$1,MONTH(B736)-$O$1+1,(YEAR(B736)-$P$1)*12-$O$1+1+MONTH(B736))))</f>
        <v>0</v>
      </c>
      <c r="P736" s="254">
        <f t="shared" si="734"/>
        <v>0</v>
      </c>
      <c r="Q736" s="255" t="str">
        <f t="shared" si="513"/>
        <v/>
      </c>
      <c r="R736" s="238"/>
      <c r="S736" s="238"/>
      <c r="T736" s="238"/>
      <c r="U736" s="238"/>
    </row>
    <row r="737" spans="1:21" hidden="1" x14ac:dyDescent="0.2">
      <c r="A737" s="247">
        <v>733</v>
      </c>
      <c r="B737" s="248"/>
      <c r="C737" s="257"/>
      <c r="D737" s="258"/>
      <c r="E737" s="258"/>
      <c r="F737" s="259"/>
      <c r="G737" s="258"/>
      <c r="H737" s="258"/>
      <c r="I737" s="260"/>
      <c r="J737" s="258"/>
      <c r="K737" s="258"/>
      <c r="L737" s="260"/>
      <c r="M737" s="258"/>
      <c r="N737" s="248"/>
      <c r="O737" s="254">
        <f t="shared" ref="O737:P737" si="735">IF(B737=0,0,IF($O$1="",0,IF(YEAR(B737)=$P$1,MONTH(B737)-$O$1+1,(YEAR(B737)-$P$1)*12-$O$1+1+MONTH(B737))))</f>
        <v>0</v>
      </c>
      <c r="P737" s="254">
        <f t="shared" si="735"/>
        <v>0</v>
      </c>
      <c r="Q737" s="255" t="str">
        <f t="shared" si="513"/>
        <v/>
      </c>
      <c r="R737" s="238"/>
      <c r="S737" s="238"/>
      <c r="T737" s="238"/>
      <c r="U737" s="238"/>
    </row>
    <row r="738" spans="1:21" hidden="1" x14ac:dyDescent="0.2">
      <c r="A738" s="256">
        <v>734</v>
      </c>
      <c r="B738" s="248"/>
      <c r="C738" s="257"/>
      <c r="D738" s="258"/>
      <c r="E738" s="258"/>
      <c r="F738" s="259"/>
      <c r="G738" s="258"/>
      <c r="H738" s="258"/>
      <c r="I738" s="260"/>
      <c r="J738" s="258"/>
      <c r="K738" s="258"/>
      <c r="L738" s="260"/>
      <c r="M738" s="258"/>
      <c r="N738" s="248"/>
      <c r="O738" s="254">
        <f t="shared" ref="O738:P738" si="736">IF(B738=0,0,IF($O$1="",0,IF(YEAR(B738)=$P$1,MONTH(B738)-$O$1+1,(YEAR(B738)-$P$1)*12-$O$1+1+MONTH(B738))))</f>
        <v>0</v>
      </c>
      <c r="P738" s="254">
        <f t="shared" si="736"/>
        <v>0</v>
      </c>
      <c r="Q738" s="255" t="str">
        <f t="shared" si="513"/>
        <v/>
      </c>
      <c r="R738" s="238"/>
      <c r="S738" s="238"/>
      <c r="T738" s="238"/>
      <c r="U738" s="238"/>
    </row>
    <row r="739" spans="1:21" hidden="1" x14ac:dyDescent="0.2">
      <c r="A739" s="256">
        <v>735</v>
      </c>
      <c r="B739" s="248"/>
      <c r="C739" s="257"/>
      <c r="D739" s="258"/>
      <c r="E739" s="258"/>
      <c r="F739" s="259"/>
      <c r="G739" s="258"/>
      <c r="H739" s="258"/>
      <c r="I739" s="260"/>
      <c r="J739" s="258"/>
      <c r="K739" s="258"/>
      <c r="L739" s="260"/>
      <c r="M739" s="258"/>
      <c r="N739" s="248"/>
      <c r="O739" s="254">
        <f t="shared" ref="O739:P739" si="737">IF(B739=0,0,IF($O$1="",0,IF(YEAR(B739)=$P$1,MONTH(B739)-$O$1+1,(YEAR(B739)-$P$1)*12-$O$1+1+MONTH(B739))))</f>
        <v>0</v>
      </c>
      <c r="P739" s="254">
        <f t="shared" si="737"/>
        <v>0</v>
      </c>
      <c r="Q739" s="255" t="str">
        <f t="shared" si="513"/>
        <v/>
      </c>
      <c r="R739" s="238"/>
      <c r="S739" s="238"/>
      <c r="T739" s="238"/>
      <c r="U739" s="238"/>
    </row>
    <row r="740" spans="1:21" hidden="1" x14ac:dyDescent="0.2">
      <c r="A740" s="256">
        <v>736</v>
      </c>
      <c r="B740" s="248"/>
      <c r="C740" s="257"/>
      <c r="D740" s="258"/>
      <c r="E740" s="258"/>
      <c r="F740" s="259"/>
      <c r="G740" s="258"/>
      <c r="H740" s="258"/>
      <c r="I740" s="260"/>
      <c r="J740" s="258"/>
      <c r="K740" s="258"/>
      <c r="L740" s="260"/>
      <c r="M740" s="258"/>
      <c r="N740" s="248"/>
      <c r="O740" s="254">
        <f t="shared" ref="O740:P740" si="738">IF(B740=0,0,IF($O$1="",0,IF(YEAR(B740)=$P$1,MONTH(B740)-$O$1+1,(YEAR(B740)-$P$1)*12-$O$1+1+MONTH(B740))))</f>
        <v>0</v>
      </c>
      <c r="P740" s="254">
        <f t="shared" si="738"/>
        <v>0</v>
      </c>
      <c r="Q740" s="255" t="str">
        <f t="shared" si="513"/>
        <v/>
      </c>
      <c r="R740" s="238"/>
      <c r="S740" s="238"/>
      <c r="T740" s="238"/>
      <c r="U740" s="238"/>
    </row>
    <row r="741" spans="1:21" hidden="1" x14ac:dyDescent="0.2">
      <c r="A741" s="247">
        <v>737</v>
      </c>
      <c r="B741" s="248"/>
      <c r="C741" s="257"/>
      <c r="D741" s="258"/>
      <c r="E741" s="258"/>
      <c r="F741" s="259"/>
      <c r="G741" s="258"/>
      <c r="H741" s="258"/>
      <c r="I741" s="260"/>
      <c r="J741" s="258"/>
      <c r="K741" s="258"/>
      <c r="L741" s="260"/>
      <c r="M741" s="258"/>
      <c r="N741" s="248"/>
      <c r="O741" s="254">
        <f t="shared" ref="O741:P741" si="739">IF(B741=0,0,IF($O$1="",0,IF(YEAR(B741)=$P$1,MONTH(B741)-$O$1+1,(YEAR(B741)-$P$1)*12-$O$1+1+MONTH(B741))))</f>
        <v>0</v>
      </c>
      <c r="P741" s="254">
        <f t="shared" si="739"/>
        <v>0</v>
      </c>
      <c r="Q741" s="255" t="str">
        <f t="shared" si="513"/>
        <v/>
      </c>
      <c r="R741" s="238"/>
      <c r="S741" s="238"/>
      <c r="T741" s="238"/>
      <c r="U741" s="238"/>
    </row>
    <row r="742" spans="1:21" hidden="1" x14ac:dyDescent="0.2">
      <c r="A742" s="256">
        <v>738</v>
      </c>
      <c r="B742" s="248"/>
      <c r="C742" s="257"/>
      <c r="D742" s="258"/>
      <c r="E742" s="258"/>
      <c r="F742" s="259"/>
      <c r="G742" s="258"/>
      <c r="H742" s="258"/>
      <c r="I742" s="260"/>
      <c r="J742" s="258"/>
      <c r="K742" s="258"/>
      <c r="L742" s="260"/>
      <c r="M742" s="258"/>
      <c r="N742" s="248"/>
      <c r="O742" s="254">
        <f t="shared" ref="O742:P742" si="740">IF(B742=0,0,IF($O$1="",0,IF(YEAR(B742)=$P$1,MONTH(B742)-$O$1+1,(YEAR(B742)-$P$1)*12-$O$1+1+MONTH(B742))))</f>
        <v>0</v>
      </c>
      <c r="P742" s="254">
        <f t="shared" si="740"/>
        <v>0</v>
      </c>
      <c r="Q742" s="255" t="str">
        <f t="shared" si="513"/>
        <v/>
      </c>
      <c r="R742" s="238"/>
      <c r="S742" s="238"/>
      <c r="T742" s="238"/>
      <c r="U742" s="238"/>
    </row>
    <row r="743" spans="1:21" hidden="1" x14ac:dyDescent="0.2">
      <c r="A743" s="256">
        <v>739</v>
      </c>
      <c r="B743" s="248"/>
      <c r="C743" s="257"/>
      <c r="D743" s="258"/>
      <c r="E743" s="258"/>
      <c r="F743" s="259"/>
      <c r="G743" s="258"/>
      <c r="H743" s="258"/>
      <c r="I743" s="260"/>
      <c r="J743" s="258"/>
      <c r="K743" s="258"/>
      <c r="L743" s="260"/>
      <c r="M743" s="258"/>
      <c r="N743" s="248"/>
      <c r="O743" s="254">
        <f t="shared" ref="O743:P743" si="741">IF(B743=0,0,IF($O$1="",0,IF(YEAR(B743)=$P$1,MONTH(B743)-$O$1+1,(YEAR(B743)-$P$1)*12-$O$1+1+MONTH(B743))))</f>
        <v>0</v>
      </c>
      <c r="P743" s="254">
        <f t="shared" si="741"/>
        <v>0</v>
      </c>
      <c r="Q743" s="255" t="str">
        <f t="shared" si="513"/>
        <v/>
      </c>
      <c r="R743" s="238"/>
      <c r="S743" s="238"/>
      <c r="T743" s="238"/>
      <c r="U743" s="238"/>
    </row>
    <row r="744" spans="1:21" hidden="1" x14ac:dyDescent="0.2">
      <c r="A744" s="256">
        <v>740</v>
      </c>
      <c r="B744" s="248"/>
      <c r="C744" s="257"/>
      <c r="D744" s="258"/>
      <c r="E744" s="258"/>
      <c r="F744" s="259"/>
      <c r="G744" s="258"/>
      <c r="H744" s="258"/>
      <c r="I744" s="260"/>
      <c r="J744" s="258"/>
      <c r="K744" s="258"/>
      <c r="L744" s="260"/>
      <c r="M744" s="258"/>
      <c r="N744" s="248"/>
      <c r="O744" s="254">
        <f t="shared" ref="O744:P744" si="742">IF(B744=0,0,IF($O$1="",0,IF(YEAR(B744)=$P$1,MONTH(B744)-$O$1+1,(YEAR(B744)-$P$1)*12-$O$1+1+MONTH(B744))))</f>
        <v>0</v>
      </c>
      <c r="P744" s="254">
        <f t="shared" si="742"/>
        <v>0</v>
      </c>
      <c r="Q744" s="255" t="str">
        <f t="shared" si="513"/>
        <v/>
      </c>
      <c r="R744" s="238"/>
      <c r="S744" s="238"/>
      <c r="T744" s="238"/>
      <c r="U744" s="238"/>
    </row>
    <row r="745" spans="1:21" hidden="1" x14ac:dyDescent="0.2">
      <c r="A745" s="247">
        <v>741</v>
      </c>
      <c r="B745" s="248"/>
      <c r="C745" s="257"/>
      <c r="D745" s="258"/>
      <c r="E745" s="258"/>
      <c r="F745" s="259"/>
      <c r="G745" s="258"/>
      <c r="H745" s="258"/>
      <c r="I745" s="260"/>
      <c r="J745" s="258"/>
      <c r="K745" s="258"/>
      <c r="L745" s="260"/>
      <c r="M745" s="258"/>
      <c r="N745" s="248"/>
      <c r="O745" s="254">
        <f t="shared" ref="O745:P745" si="743">IF(B745=0,0,IF($O$1="",0,IF(YEAR(B745)=$P$1,MONTH(B745)-$O$1+1,(YEAR(B745)-$P$1)*12-$O$1+1+MONTH(B745))))</f>
        <v>0</v>
      </c>
      <c r="P745" s="254">
        <f t="shared" si="743"/>
        <v>0</v>
      </c>
      <c r="Q745" s="255" t="str">
        <f t="shared" si="513"/>
        <v/>
      </c>
      <c r="R745" s="238"/>
      <c r="S745" s="238"/>
      <c r="T745" s="238"/>
      <c r="U745" s="238"/>
    </row>
    <row r="746" spans="1:21" hidden="1" x14ac:dyDescent="0.2">
      <c r="A746" s="256">
        <v>742</v>
      </c>
      <c r="B746" s="248"/>
      <c r="C746" s="257"/>
      <c r="D746" s="258"/>
      <c r="E746" s="258"/>
      <c r="F746" s="259"/>
      <c r="G746" s="258"/>
      <c r="H746" s="258"/>
      <c r="I746" s="260"/>
      <c r="J746" s="258"/>
      <c r="K746" s="258"/>
      <c r="L746" s="260"/>
      <c r="M746" s="258"/>
      <c r="N746" s="248"/>
      <c r="O746" s="254">
        <f t="shared" ref="O746:P746" si="744">IF(B746=0,0,IF($O$1="",0,IF(YEAR(B746)=$P$1,MONTH(B746)-$O$1+1,(YEAR(B746)-$P$1)*12-$O$1+1+MONTH(B746))))</f>
        <v>0</v>
      </c>
      <c r="P746" s="254">
        <f t="shared" si="744"/>
        <v>0</v>
      </c>
      <c r="Q746" s="255" t="str">
        <f t="shared" si="513"/>
        <v/>
      </c>
      <c r="R746" s="238"/>
      <c r="S746" s="238"/>
      <c r="T746" s="238"/>
      <c r="U746" s="238"/>
    </row>
    <row r="747" spans="1:21" hidden="1" x14ac:dyDescent="0.2">
      <c r="A747" s="256">
        <v>743</v>
      </c>
      <c r="B747" s="248"/>
      <c r="C747" s="257"/>
      <c r="D747" s="258"/>
      <c r="E747" s="258"/>
      <c r="F747" s="259"/>
      <c r="G747" s="258"/>
      <c r="H747" s="258"/>
      <c r="I747" s="260"/>
      <c r="J747" s="258"/>
      <c r="K747" s="258"/>
      <c r="L747" s="260"/>
      <c r="M747" s="258"/>
      <c r="N747" s="248"/>
      <c r="O747" s="254">
        <f t="shared" ref="O747:P747" si="745">IF(B747=0,0,IF($O$1="",0,IF(YEAR(B747)=$P$1,MONTH(B747)-$O$1+1,(YEAR(B747)-$P$1)*12-$O$1+1+MONTH(B747))))</f>
        <v>0</v>
      </c>
      <c r="P747" s="254">
        <f t="shared" si="745"/>
        <v>0</v>
      </c>
      <c r="Q747" s="255" t="str">
        <f t="shared" si="513"/>
        <v/>
      </c>
      <c r="R747" s="238"/>
      <c r="S747" s="238"/>
      <c r="T747" s="238"/>
      <c r="U747" s="238"/>
    </row>
    <row r="748" spans="1:21" hidden="1" x14ac:dyDescent="0.2">
      <c r="A748" s="256">
        <v>744</v>
      </c>
      <c r="B748" s="248"/>
      <c r="C748" s="257"/>
      <c r="D748" s="258"/>
      <c r="E748" s="258"/>
      <c r="F748" s="259"/>
      <c r="G748" s="258"/>
      <c r="H748" s="258"/>
      <c r="I748" s="260"/>
      <c r="J748" s="258"/>
      <c r="K748" s="258"/>
      <c r="L748" s="260"/>
      <c r="M748" s="258"/>
      <c r="N748" s="248"/>
      <c r="O748" s="254">
        <f t="shared" ref="O748:P748" si="746">IF(B748=0,0,IF($O$1="",0,IF(YEAR(B748)=$P$1,MONTH(B748)-$O$1+1,(YEAR(B748)-$P$1)*12-$O$1+1+MONTH(B748))))</f>
        <v>0</v>
      </c>
      <c r="P748" s="254">
        <f t="shared" si="746"/>
        <v>0</v>
      </c>
      <c r="Q748" s="255" t="str">
        <f t="shared" si="513"/>
        <v/>
      </c>
      <c r="R748" s="238"/>
      <c r="S748" s="238"/>
      <c r="T748" s="238"/>
      <c r="U748" s="238"/>
    </row>
    <row r="749" spans="1:21" hidden="1" x14ac:dyDescent="0.2">
      <c r="A749" s="247">
        <v>745</v>
      </c>
      <c r="B749" s="248"/>
      <c r="C749" s="257"/>
      <c r="D749" s="258"/>
      <c r="E749" s="258"/>
      <c r="F749" s="259"/>
      <c r="G749" s="258"/>
      <c r="H749" s="258"/>
      <c r="I749" s="260"/>
      <c r="J749" s="258"/>
      <c r="K749" s="258"/>
      <c r="L749" s="260"/>
      <c r="M749" s="258"/>
      <c r="N749" s="248"/>
      <c r="O749" s="254">
        <f t="shared" ref="O749:P749" si="747">IF(B749=0,0,IF($O$1="",0,IF(YEAR(B749)=$P$1,MONTH(B749)-$O$1+1,(YEAR(B749)-$P$1)*12-$O$1+1+MONTH(B749))))</f>
        <v>0</v>
      </c>
      <c r="P749" s="254">
        <f t="shared" si="747"/>
        <v>0</v>
      </c>
      <c r="Q749" s="255" t="str">
        <f t="shared" si="513"/>
        <v/>
      </c>
      <c r="R749" s="238"/>
      <c r="S749" s="238"/>
      <c r="T749" s="238"/>
      <c r="U749" s="238"/>
    </row>
    <row r="750" spans="1:21" hidden="1" x14ac:dyDescent="0.2">
      <c r="A750" s="256">
        <v>746</v>
      </c>
      <c r="B750" s="248"/>
      <c r="C750" s="257"/>
      <c r="D750" s="258"/>
      <c r="E750" s="258"/>
      <c r="F750" s="259"/>
      <c r="G750" s="258"/>
      <c r="H750" s="258"/>
      <c r="I750" s="260"/>
      <c r="J750" s="258"/>
      <c r="K750" s="258"/>
      <c r="L750" s="260"/>
      <c r="M750" s="258"/>
      <c r="N750" s="248"/>
      <c r="O750" s="254">
        <f t="shared" ref="O750:P750" si="748">IF(B750=0,0,IF($O$1="",0,IF(YEAR(B750)=$P$1,MONTH(B750)-$O$1+1,(YEAR(B750)-$P$1)*12-$O$1+1+MONTH(B750))))</f>
        <v>0</v>
      </c>
      <c r="P750" s="254">
        <f t="shared" si="748"/>
        <v>0</v>
      </c>
      <c r="Q750" s="255" t="str">
        <f t="shared" si="513"/>
        <v/>
      </c>
      <c r="R750" s="238"/>
      <c r="S750" s="238"/>
      <c r="T750" s="238"/>
      <c r="U750" s="238"/>
    </row>
    <row r="751" spans="1:21" hidden="1" x14ac:dyDescent="0.2">
      <c r="A751" s="256">
        <v>747</v>
      </c>
      <c r="B751" s="248"/>
      <c r="C751" s="257"/>
      <c r="D751" s="258"/>
      <c r="E751" s="258"/>
      <c r="F751" s="259"/>
      <c r="G751" s="258"/>
      <c r="H751" s="258"/>
      <c r="I751" s="260"/>
      <c r="J751" s="258"/>
      <c r="K751" s="258"/>
      <c r="L751" s="260"/>
      <c r="M751" s="258"/>
      <c r="N751" s="248"/>
      <c r="O751" s="254">
        <f t="shared" ref="O751:P751" si="749">IF(B751=0,0,IF($O$1="",0,IF(YEAR(B751)=$P$1,MONTH(B751)-$O$1+1,(YEAR(B751)-$P$1)*12-$O$1+1+MONTH(B751))))</f>
        <v>0</v>
      </c>
      <c r="P751" s="254">
        <f t="shared" si="749"/>
        <v>0</v>
      </c>
      <c r="Q751" s="255" t="str">
        <f t="shared" si="513"/>
        <v/>
      </c>
      <c r="R751" s="238"/>
      <c r="S751" s="238"/>
      <c r="T751" s="238"/>
      <c r="U751" s="238"/>
    </row>
    <row r="752" spans="1:21" hidden="1" x14ac:dyDescent="0.2">
      <c r="A752" s="256">
        <v>748</v>
      </c>
      <c r="B752" s="248"/>
      <c r="C752" s="257"/>
      <c r="D752" s="258"/>
      <c r="E752" s="258"/>
      <c r="F752" s="259"/>
      <c r="G752" s="258"/>
      <c r="H752" s="258"/>
      <c r="I752" s="260"/>
      <c r="J752" s="258"/>
      <c r="K752" s="258"/>
      <c r="L752" s="260"/>
      <c r="M752" s="258"/>
      <c r="N752" s="248"/>
      <c r="O752" s="254">
        <f t="shared" ref="O752:P752" si="750">IF(B752=0,0,IF($O$1="",0,IF(YEAR(B752)=$P$1,MONTH(B752)-$O$1+1,(YEAR(B752)-$P$1)*12-$O$1+1+MONTH(B752))))</f>
        <v>0</v>
      </c>
      <c r="P752" s="254">
        <f t="shared" si="750"/>
        <v>0</v>
      </c>
      <c r="Q752" s="255" t="str">
        <f t="shared" si="513"/>
        <v/>
      </c>
      <c r="R752" s="238"/>
      <c r="S752" s="238"/>
      <c r="T752" s="238"/>
      <c r="U752" s="238"/>
    </row>
    <row r="753" spans="1:21" hidden="1" x14ac:dyDescent="0.2">
      <c r="A753" s="247">
        <v>749</v>
      </c>
      <c r="B753" s="248"/>
      <c r="C753" s="257"/>
      <c r="D753" s="258"/>
      <c r="E753" s="258"/>
      <c r="F753" s="259"/>
      <c r="G753" s="258"/>
      <c r="H753" s="258"/>
      <c r="I753" s="260"/>
      <c r="J753" s="258"/>
      <c r="K753" s="258"/>
      <c r="L753" s="260"/>
      <c r="M753" s="258"/>
      <c r="N753" s="248"/>
      <c r="O753" s="254">
        <f t="shared" ref="O753:P753" si="751">IF(B753=0,0,IF($O$1="",0,IF(YEAR(B753)=$P$1,MONTH(B753)-$O$1+1,(YEAR(B753)-$P$1)*12-$O$1+1+MONTH(B753))))</f>
        <v>0</v>
      </c>
      <c r="P753" s="254">
        <f t="shared" si="751"/>
        <v>0</v>
      </c>
      <c r="Q753" s="255" t="str">
        <f t="shared" si="513"/>
        <v/>
      </c>
      <c r="R753" s="238"/>
      <c r="S753" s="238"/>
      <c r="T753" s="238"/>
      <c r="U753" s="238"/>
    </row>
    <row r="754" spans="1:21" hidden="1" x14ac:dyDescent="0.2">
      <c r="A754" s="256">
        <v>750</v>
      </c>
      <c r="B754" s="248"/>
      <c r="C754" s="257"/>
      <c r="D754" s="258"/>
      <c r="E754" s="258"/>
      <c r="F754" s="259"/>
      <c r="G754" s="258"/>
      <c r="H754" s="258"/>
      <c r="I754" s="260"/>
      <c r="J754" s="258"/>
      <c r="K754" s="258"/>
      <c r="L754" s="260"/>
      <c r="M754" s="258"/>
      <c r="N754" s="248"/>
      <c r="O754" s="254">
        <f t="shared" ref="O754:P754" si="752">IF(B754=0,0,IF($O$1="",0,IF(YEAR(B754)=$P$1,MONTH(B754)-$O$1+1,(YEAR(B754)-$P$1)*12-$O$1+1+MONTH(B754))))</f>
        <v>0</v>
      </c>
      <c r="P754" s="254">
        <f t="shared" si="752"/>
        <v>0</v>
      </c>
      <c r="Q754" s="255" t="str">
        <f t="shared" si="513"/>
        <v/>
      </c>
      <c r="R754" s="238"/>
      <c r="S754" s="238"/>
      <c r="T754" s="238"/>
      <c r="U754" s="238"/>
    </row>
    <row r="755" spans="1:21" hidden="1" x14ac:dyDescent="0.2">
      <c r="A755" s="256">
        <v>751</v>
      </c>
      <c r="B755" s="248"/>
      <c r="C755" s="257"/>
      <c r="D755" s="258"/>
      <c r="E755" s="258"/>
      <c r="F755" s="259"/>
      <c r="G755" s="258"/>
      <c r="H755" s="258"/>
      <c r="I755" s="260"/>
      <c r="J755" s="258"/>
      <c r="K755" s="258"/>
      <c r="L755" s="260"/>
      <c r="M755" s="258"/>
      <c r="N755" s="248"/>
      <c r="O755" s="254">
        <f t="shared" ref="O755:P755" si="753">IF(B755=0,0,IF($O$1="",0,IF(YEAR(B755)=$P$1,MONTH(B755)-$O$1+1,(YEAR(B755)-$P$1)*12-$O$1+1+MONTH(B755))))</f>
        <v>0</v>
      </c>
      <c r="P755" s="254">
        <f t="shared" si="753"/>
        <v>0</v>
      </c>
      <c r="Q755" s="255" t="str">
        <f t="shared" si="513"/>
        <v/>
      </c>
      <c r="R755" s="238"/>
      <c r="S755" s="238"/>
      <c r="T755" s="238"/>
      <c r="U755" s="238"/>
    </row>
    <row r="756" spans="1:21" hidden="1" x14ac:dyDescent="0.2">
      <c r="A756" s="256">
        <v>752</v>
      </c>
      <c r="B756" s="248"/>
      <c r="C756" s="257"/>
      <c r="D756" s="258"/>
      <c r="E756" s="258"/>
      <c r="F756" s="259"/>
      <c r="G756" s="258"/>
      <c r="H756" s="258"/>
      <c r="I756" s="260"/>
      <c r="J756" s="258"/>
      <c r="K756" s="258"/>
      <c r="L756" s="260"/>
      <c r="M756" s="258"/>
      <c r="N756" s="248"/>
      <c r="O756" s="254">
        <f t="shared" ref="O756:P756" si="754">IF(B756=0,0,IF($O$1="",0,IF(YEAR(B756)=$P$1,MONTH(B756)-$O$1+1,(YEAR(B756)-$P$1)*12-$O$1+1+MONTH(B756))))</f>
        <v>0</v>
      </c>
      <c r="P756" s="254">
        <f t="shared" si="754"/>
        <v>0</v>
      </c>
      <c r="Q756" s="255" t="str">
        <f t="shared" si="513"/>
        <v/>
      </c>
      <c r="R756" s="238"/>
      <c r="S756" s="238"/>
      <c r="T756" s="238"/>
      <c r="U756" s="238"/>
    </row>
    <row r="757" spans="1:21" hidden="1" x14ac:dyDescent="0.2">
      <c r="A757" s="247">
        <v>753</v>
      </c>
      <c r="B757" s="248"/>
      <c r="C757" s="257"/>
      <c r="D757" s="258"/>
      <c r="E757" s="258"/>
      <c r="F757" s="259"/>
      <c r="G757" s="258"/>
      <c r="H757" s="258"/>
      <c r="I757" s="260"/>
      <c r="J757" s="258"/>
      <c r="K757" s="258"/>
      <c r="L757" s="260"/>
      <c r="M757" s="258"/>
      <c r="N757" s="248"/>
      <c r="O757" s="254">
        <f t="shared" ref="O757:P757" si="755">IF(B757=0,0,IF($O$1="",0,IF(YEAR(B757)=$P$1,MONTH(B757)-$O$1+1,(YEAR(B757)-$P$1)*12-$O$1+1+MONTH(B757))))</f>
        <v>0</v>
      </c>
      <c r="P757" s="254">
        <f t="shared" si="755"/>
        <v>0</v>
      </c>
      <c r="Q757" s="255" t="str">
        <f t="shared" si="513"/>
        <v/>
      </c>
      <c r="R757" s="238"/>
      <c r="S757" s="238"/>
      <c r="T757" s="238"/>
      <c r="U757" s="238"/>
    </row>
    <row r="758" spans="1:21" hidden="1" x14ac:dyDescent="0.2">
      <c r="A758" s="256">
        <v>754</v>
      </c>
      <c r="B758" s="248"/>
      <c r="C758" s="257"/>
      <c r="D758" s="258"/>
      <c r="E758" s="258"/>
      <c r="F758" s="259"/>
      <c r="G758" s="258"/>
      <c r="H758" s="258"/>
      <c r="I758" s="260"/>
      <c r="J758" s="258"/>
      <c r="K758" s="258"/>
      <c r="L758" s="260"/>
      <c r="M758" s="258"/>
      <c r="N758" s="248"/>
      <c r="O758" s="254">
        <f t="shared" ref="O758:P758" si="756">IF(B758=0,0,IF($O$1="",0,IF(YEAR(B758)=$P$1,MONTH(B758)-$O$1+1,(YEAR(B758)-$P$1)*12-$O$1+1+MONTH(B758))))</f>
        <v>0</v>
      </c>
      <c r="P758" s="254">
        <f t="shared" si="756"/>
        <v>0</v>
      </c>
      <c r="Q758" s="255" t="str">
        <f t="shared" si="513"/>
        <v/>
      </c>
      <c r="R758" s="238"/>
      <c r="S758" s="238"/>
      <c r="T758" s="238"/>
      <c r="U758" s="238"/>
    </row>
    <row r="759" spans="1:21" hidden="1" x14ac:dyDescent="0.2">
      <c r="A759" s="256">
        <v>755</v>
      </c>
      <c r="B759" s="248"/>
      <c r="C759" s="257"/>
      <c r="D759" s="258"/>
      <c r="E759" s="258"/>
      <c r="F759" s="259"/>
      <c r="G759" s="258"/>
      <c r="H759" s="258"/>
      <c r="I759" s="260"/>
      <c r="J759" s="258"/>
      <c r="K759" s="258"/>
      <c r="L759" s="260"/>
      <c r="M759" s="258"/>
      <c r="N759" s="248"/>
      <c r="O759" s="254">
        <f t="shared" ref="O759:P759" si="757">IF(B759=0,0,IF($O$1="",0,IF(YEAR(B759)=$P$1,MONTH(B759)-$O$1+1,(YEAR(B759)-$P$1)*12-$O$1+1+MONTH(B759))))</f>
        <v>0</v>
      </c>
      <c r="P759" s="254">
        <f t="shared" si="757"/>
        <v>0</v>
      </c>
      <c r="Q759" s="255" t="str">
        <f t="shared" si="513"/>
        <v/>
      </c>
      <c r="R759" s="238"/>
      <c r="S759" s="238"/>
      <c r="T759" s="238"/>
      <c r="U759" s="238"/>
    </row>
    <row r="760" spans="1:21" hidden="1" x14ac:dyDescent="0.2">
      <c r="A760" s="256">
        <v>756</v>
      </c>
      <c r="B760" s="248"/>
      <c r="C760" s="257"/>
      <c r="D760" s="258"/>
      <c r="E760" s="258"/>
      <c r="F760" s="259"/>
      <c r="G760" s="258"/>
      <c r="H760" s="258"/>
      <c r="I760" s="260"/>
      <c r="J760" s="258"/>
      <c r="K760" s="258"/>
      <c r="L760" s="260"/>
      <c r="M760" s="258"/>
      <c r="N760" s="248"/>
      <c r="O760" s="254">
        <f t="shared" ref="O760:P760" si="758">IF(B760=0,0,IF($O$1="",0,IF(YEAR(B760)=$P$1,MONTH(B760)-$O$1+1,(YEAR(B760)-$P$1)*12-$O$1+1+MONTH(B760))))</f>
        <v>0</v>
      </c>
      <c r="P760" s="254">
        <f t="shared" si="758"/>
        <v>0</v>
      </c>
      <c r="Q760" s="255" t="str">
        <f t="shared" si="513"/>
        <v/>
      </c>
      <c r="R760" s="238"/>
      <c r="S760" s="238"/>
      <c r="T760" s="238"/>
      <c r="U760" s="238"/>
    </row>
    <row r="761" spans="1:21" hidden="1" x14ac:dyDescent="0.2">
      <c r="A761" s="247">
        <v>757</v>
      </c>
      <c r="B761" s="248"/>
      <c r="C761" s="257"/>
      <c r="D761" s="258"/>
      <c r="E761" s="258"/>
      <c r="F761" s="259"/>
      <c r="G761" s="258"/>
      <c r="H761" s="258"/>
      <c r="I761" s="260"/>
      <c r="J761" s="258"/>
      <c r="K761" s="258"/>
      <c r="L761" s="260"/>
      <c r="M761" s="258"/>
      <c r="N761" s="248"/>
      <c r="O761" s="254">
        <f t="shared" ref="O761:P761" si="759">IF(B761=0,0,IF($O$1="",0,IF(YEAR(B761)=$P$1,MONTH(B761)-$O$1+1,(YEAR(B761)-$P$1)*12-$O$1+1+MONTH(B761))))</f>
        <v>0</v>
      </c>
      <c r="P761" s="254">
        <f t="shared" si="759"/>
        <v>0</v>
      </c>
      <c r="Q761" s="255" t="str">
        <f t="shared" si="513"/>
        <v/>
      </c>
      <c r="R761" s="238"/>
      <c r="S761" s="238"/>
      <c r="T761" s="238"/>
      <c r="U761" s="238"/>
    </row>
    <row r="762" spans="1:21" hidden="1" x14ac:dyDescent="0.2">
      <c r="A762" s="256">
        <v>758</v>
      </c>
      <c r="B762" s="248"/>
      <c r="C762" s="257"/>
      <c r="D762" s="258"/>
      <c r="E762" s="258"/>
      <c r="F762" s="259"/>
      <c r="G762" s="258"/>
      <c r="H762" s="258"/>
      <c r="I762" s="260"/>
      <c r="J762" s="258"/>
      <c r="K762" s="258"/>
      <c r="L762" s="260"/>
      <c r="M762" s="258"/>
      <c r="N762" s="248"/>
      <c r="O762" s="254">
        <f t="shared" ref="O762:P762" si="760">IF(B762=0,0,IF($O$1="",0,IF(YEAR(B762)=$P$1,MONTH(B762)-$O$1+1,(YEAR(B762)-$P$1)*12-$O$1+1+MONTH(B762))))</f>
        <v>0</v>
      </c>
      <c r="P762" s="254">
        <f t="shared" si="760"/>
        <v>0</v>
      </c>
      <c r="Q762" s="255" t="str">
        <f t="shared" si="513"/>
        <v/>
      </c>
      <c r="R762" s="238"/>
      <c r="S762" s="238"/>
      <c r="T762" s="238"/>
      <c r="U762" s="238"/>
    </row>
    <row r="763" spans="1:21" hidden="1" x14ac:dyDescent="0.2">
      <c r="A763" s="256">
        <v>759</v>
      </c>
      <c r="B763" s="248"/>
      <c r="C763" s="257"/>
      <c r="D763" s="258"/>
      <c r="E763" s="258"/>
      <c r="F763" s="259"/>
      <c r="G763" s="258"/>
      <c r="H763" s="258"/>
      <c r="I763" s="260"/>
      <c r="J763" s="258"/>
      <c r="K763" s="258"/>
      <c r="L763" s="260"/>
      <c r="M763" s="258"/>
      <c r="N763" s="248"/>
      <c r="O763" s="254">
        <f t="shared" ref="O763:P763" si="761">IF(B763=0,0,IF($O$1="",0,IF(YEAR(B763)=$P$1,MONTH(B763)-$O$1+1,(YEAR(B763)-$P$1)*12-$O$1+1+MONTH(B763))))</f>
        <v>0</v>
      </c>
      <c r="P763" s="254">
        <f t="shared" si="761"/>
        <v>0</v>
      </c>
      <c r="Q763" s="255" t="str">
        <f t="shared" si="513"/>
        <v/>
      </c>
      <c r="R763" s="238"/>
      <c r="S763" s="238"/>
      <c r="T763" s="238"/>
      <c r="U763" s="238"/>
    </row>
    <row r="764" spans="1:21" hidden="1" x14ac:dyDescent="0.2">
      <c r="A764" s="256">
        <v>760</v>
      </c>
      <c r="B764" s="248"/>
      <c r="C764" s="257"/>
      <c r="D764" s="258"/>
      <c r="E764" s="258"/>
      <c r="F764" s="259"/>
      <c r="G764" s="258"/>
      <c r="H764" s="258"/>
      <c r="I764" s="260"/>
      <c r="J764" s="258"/>
      <c r="K764" s="258"/>
      <c r="L764" s="260"/>
      <c r="M764" s="258"/>
      <c r="N764" s="248"/>
      <c r="O764" s="254">
        <f t="shared" ref="O764:P764" si="762">IF(B764=0,0,IF($O$1="",0,IF(YEAR(B764)=$P$1,MONTH(B764)-$O$1+1,(YEAR(B764)-$P$1)*12-$O$1+1+MONTH(B764))))</f>
        <v>0</v>
      </c>
      <c r="P764" s="254">
        <f t="shared" si="762"/>
        <v>0</v>
      </c>
      <c r="Q764" s="255" t="str">
        <f t="shared" si="513"/>
        <v/>
      </c>
      <c r="R764" s="238"/>
      <c r="S764" s="238"/>
      <c r="T764" s="238"/>
      <c r="U764" s="238"/>
    </row>
    <row r="765" spans="1:21" hidden="1" x14ac:dyDescent="0.2">
      <c r="A765" s="247">
        <v>761</v>
      </c>
      <c r="B765" s="248"/>
      <c r="C765" s="257"/>
      <c r="D765" s="258"/>
      <c r="E765" s="258"/>
      <c r="F765" s="259"/>
      <c r="G765" s="258"/>
      <c r="H765" s="258"/>
      <c r="I765" s="260"/>
      <c r="J765" s="258"/>
      <c r="K765" s="258"/>
      <c r="L765" s="260"/>
      <c r="M765" s="258"/>
      <c r="N765" s="248"/>
      <c r="O765" s="254">
        <f t="shared" ref="O765:P765" si="763">IF(B765=0,0,IF($O$1="",0,IF(YEAR(B765)=$P$1,MONTH(B765)-$O$1+1,(YEAR(B765)-$P$1)*12-$O$1+1+MONTH(B765))))</f>
        <v>0</v>
      </c>
      <c r="P765" s="254">
        <f t="shared" si="763"/>
        <v>0</v>
      </c>
      <c r="Q765" s="255" t="str">
        <f t="shared" si="513"/>
        <v/>
      </c>
      <c r="R765" s="238"/>
      <c r="S765" s="238"/>
      <c r="T765" s="238"/>
      <c r="U765" s="238"/>
    </row>
    <row r="766" spans="1:21" hidden="1" x14ac:dyDescent="0.2">
      <c r="A766" s="256">
        <v>762</v>
      </c>
      <c r="B766" s="248"/>
      <c r="C766" s="257"/>
      <c r="D766" s="258"/>
      <c r="E766" s="258"/>
      <c r="F766" s="259"/>
      <c r="G766" s="258"/>
      <c r="H766" s="258"/>
      <c r="I766" s="260"/>
      <c r="J766" s="258"/>
      <c r="K766" s="258"/>
      <c r="L766" s="260"/>
      <c r="M766" s="258"/>
      <c r="N766" s="248"/>
      <c r="O766" s="254">
        <f t="shared" ref="O766:P766" si="764">IF(B766=0,0,IF($O$1="",0,IF(YEAR(B766)=$P$1,MONTH(B766)-$O$1+1,(YEAR(B766)-$P$1)*12-$O$1+1+MONTH(B766))))</f>
        <v>0</v>
      </c>
      <c r="P766" s="254">
        <f t="shared" si="764"/>
        <v>0</v>
      </c>
      <c r="Q766" s="255" t="str">
        <f t="shared" si="513"/>
        <v/>
      </c>
      <c r="R766" s="238"/>
      <c r="S766" s="238"/>
      <c r="T766" s="238"/>
      <c r="U766" s="238"/>
    </row>
    <row r="767" spans="1:21" hidden="1" x14ac:dyDescent="0.2">
      <c r="A767" s="256">
        <v>763</v>
      </c>
      <c r="B767" s="248"/>
      <c r="C767" s="257"/>
      <c r="D767" s="258"/>
      <c r="E767" s="258"/>
      <c r="F767" s="259"/>
      <c r="G767" s="258"/>
      <c r="H767" s="258"/>
      <c r="I767" s="260"/>
      <c r="J767" s="258"/>
      <c r="K767" s="258"/>
      <c r="L767" s="260"/>
      <c r="M767" s="258"/>
      <c r="N767" s="248"/>
      <c r="O767" s="254">
        <f t="shared" ref="O767:P767" si="765">IF(B767=0,0,IF($O$1="",0,IF(YEAR(B767)=$P$1,MONTH(B767)-$O$1+1,(YEAR(B767)-$P$1)*12-$O$1+1+MONTH(B767))))</f>
        <v>0</v>
      </c>
      <c r="P767" s="254">
        <f t="shared" si="765"/>
        <v>0</v>
      </c>
      <c r="Q767" s="255" t="str">
        <f t="shared" si="513"/>
        <v/>
      </c>
      <c r="R767" s="238"/>
      <c r="S767" s="238"/>
      <c r="T767" s="238"/>
      <c r="U767" s="238"/>
    </row>
    <row r="768" spans="1:21" hidden="1" x14ac:dyDescent="0.2">
      <c r="A768" s="256">
        <v>764</v>
      </c>
      <c r="B768" s="248"/>
      <c r="C768" s="257"/>
      <c r="D768" s="258"/>
      <c r="E768" s="258"/>
      <c r="F768" s="259"/>
      <c r="G768" s="258"/>
      <c r="H768" s="258"/>
      <c r="I768" s="260"/>
      <c r="J768" s="258"/>
      <c r="K768" s="258"/>
      <c r="L768" s="260"/>
      <c r="M768" s="258"/>
      <c r="N768" s="248"/>
      <c r="O768" s="254">
        <f t="shared" ref="O768:P768" si="766">IF(B768=0,0,IF($O$1="",0,IF(YEAR(B768)=$P$1,MONTH(B768)-$O$1+1,(YEAR(B768)-$P$1)*12-$O$1+1+MONTH(B768))))</f>
        <v>0</v>
      </c>
      <c r="P768" s="254">
        <f t="shared" si="766"/>
        <v>0</v>
      </c>
      <c r="Q768" s="255" t="str">
        <f t="shared" si="513"/>
        <v/>
      </c>
      <c r="R768" s="238"/>
      <c r="S768" s="238"/>
      <c r="T768" s="238"/>
      <c r="U768" s="238"/>
    </row>
    <row r="769" spans="1:21" hidden="1" x14ac:dyDescent="0.2">
      <c r="A769" s="247">
        <v>765</v>
      </c>
      <c r="B769" s="248"/>
      <c r="C769" s="257"/>
      <c r="D769" s="258"/>
      <c r="E769" s="258"/>
      <c r="F769" s="259"/>
      <c r="G769" s="258"/>
      <c r="H769" s="258"/>
      <c r="I769" s="260"/>
      <c r="J769" s="258"/>
      <c r="K769" s="258"/>
      <c r="L769" s="260"/>
      <c r="M769" s="258"/>
      <c r="N769" s="248"/>
      <c r="O769" s="254">
        <f t="shared" ref="O769:P769" si="767">IF(B769=0,0,IF($O$1="",0,IF(YEAR(B769)=$P$1,MONTH(B769)-$O$1+1,(YEAR(B769)-$P$1)*12-$O$1+1+MONTH(B769))))</f>
        <v>0</v>
      </c>
      <c r="P769" s="254">
        <f t="shared" si="767"/>
        <v>0</v>
      </c>
      <c r="Q769" s="255" t="str">
        <f t="shared" si="513"/>
        <v/>
      </c>
      <c r="R769" s="238"/>
      <c r="S769" s="238"/>
      <c r="T769" s="238"/>
      <c r="U769" s="238"/>
    </row>
    <row r="770" spans="1:21" hidden="1" x14ac:dyDescent="0.2">
      <c r="A770" s="256">
        <v>766</v>
      </c>
      <c r="B770" s="248"/>
      <c r="C770" s="257"/>
      <c r="D770" s="258"/>
      <c r="E770" s="258"/>
      <c r="F770" s="259"/>
      <c r="G770" s="258"/>
      <c r="H770" s="258"/>
      <c r="I770" s="260"/>
      <c r="J770" s="258"/>
      <c r="K770" s="258"/>
      <c r="L770" s="260"/>
      <c r="M770" s="258"/>
      <c r="N770" s="248"/>
      <c r="O770" s="254">
        <f t="shared" ref="O770:P770" si="768">IF(B770=0,0,IF($O$1="",0,IF(YEAR(B770)=$P$1,MONTH(B770)-$O$1+1,(YEAR(B770)-$P$1)*12-$O$1+1+MONTH(B770))))</f>
        <v>0</v>
      </c>
      <c r="P770" s="254">
        <f t="shared" si="768"/>
        <v>0</v>
      </c>
      <c r="Q770" s="255" t="str">
        <f t="shared" ref="Q770:Q1024" si="769">SUBSTITUTE(D770," ","_")</f>
        <v/>
      </c>
      <c r="R770" s="238"/>
      <c r="S770" s="238"/>
      <c r="T770" s="238"/>
      <c r="U770" s="238"/>
    </row>
    <row r="771" spans="1:21" hidden="1" x14ac:dyDescent="0.2">
      <c r="A771" s="256">
        <v>767</v>
      </c>
      <c r="B771" s="248"/>
      <c r="C771" s="257"/>
      <c r="D771" s="258"/>
      <c r="E771" s="258"/>
      <c r="F771" s="259"/>
      <c r="G771" s="258"/>
      <c r="H771" s="258"/>
      <c r="I771" s="260"/>
      <c r="J771" s="258"/>
      <c r="K771" s="258"/>
      <c r="L771" s="260"/>
      <c r="M771" s="258"/>
      <c r="N771" s="248"/>
      <c r="O771" s="254">
        <f t="shared" ref="O771:P771" si="770">IF(B771=0,0,IF($O$1="",0,IF(YEAR(B771)=$P$1,MONTH(B771)-$O$1+1,(YEAR(B771)-$P$1)*12-$O$1+1+MONTH(B771))))</f>
        <v>0</v>
      </c>
      <c r="P771" s="254">
        <f t="shared" si="770"/>
        <v>0</v>
      </c>
      <c r="Q771" s="255" t="str">
        <f t="shared" si="769"/>
        <v/>
      </c>
      <c r="R771" s="238"/>
      <c r="S771" s="238"/>
      <c r="T771" s="238"/>
      <c r="U771" s="238"/>
    </row>
    <row r="772" spans="1:21" hidden="1" x14ac:dyDescent="0.2">
      <c r="A772" s="256">
        <v>768</v>
      </c>
      <c r="B772" s="248"/>
      <c r="C772" s="257"/>
      <c r="D772" s="258"/>
      <c r="E772" s="258"/>
      <c r="F772" s="259"/>
      <c r="G772" s="258"/>
      <c r="H772" s="258"/>
      <c r="I772" s="260"/>
      <c r="J772" s="258"/>
      <c r="K772" s="258"/>
      <c r="L772" s="260"/>
      <c r="M772" s="258"/>
      <c r="N772" s="248"/>
      <c r="O772" s="254">
        <f t="shared" ref="O772:P772" si="771">IF(B772=0,0,IF($O$1="",0,IF(YEAR(B772)=$P$1,MONTH(B772)-$O$1+1,(YEAR(B772)-$P$1)*12-$O$1+1+MONTH(B772))))</f>
        <v>0</v>
      </c>
      <c r="P772" s="254">
        <f t="shared" si="771"/>
        <v>0</v>
      </c>
      <c r="Q772" s="255" t="str">
        <f t="shared" si="769"/>
        <v/>
      </c>
      <c r="R772" s="238"/>
      <c r="S772" s="238"/>
      <c r="T772" s="238"/>
      <c r="U772" s="238"/>
    </row>
    <row r="773" spans="1:21" hidden="1" x14ac:dyDescent="0.2">
      <c r="A773" s="247">
        <v>769</v>
      </c>
      <c r="B773" s="248"/>
      <c r="C773" s="257"/>
      <c r="D773" s="258"/>
      <c r="E773" s="258"/>
      <c r="F773" s="259"/>
      <c r="G773" s="258"/>
      <c r="H773" s="258"/>
      <c r="I773" s="260"/>
      <c r="J773" s="258"/>
      <c r="K773" s="258"/>
      <c r="L773" s="260"/>
      <c r="M773" s="258"/>
      <c r="N773" s="248"/>
      <c r="O773" s="254">
        <f t="shared" ref="O773:P773" si="772">IF(B773=0,0,IF($O$1="",0,IF(YEAR(B773)=$P$1,MONTH(B773)-$O$1+1,(YEAR(B773)-$P$1)*12-$O$1+1+MONTH(B773))))</f>
        <v>0</v>
      </c>
      <c r="P773" s="254">
        <f t="shared" si="772"/>
        <v>0</v>
      </c>
      <c r="Q773" s="255" t="str">
        <f t="shared" si="769"/>
        <v/>
      </c>
      <c r="R773" s="238"/>
      <c r="S773" s="238"/>
      <c r="T773" s="238"/>
      <c r="U773" s="238"/>
    </row>
    <row r="774" spans="1:21" hidden="1" x14ac:dyDescent="0.2">
      <c r="A774" s="256">
        <v>770</v>
      </c>
      <c r="B774" s="248"/>
      <c r="C774" s="257"/>
      <c r="D774" s="258"/>
      <c r="E774" s="258"/>
      <c r="F774" s="259"/>
      <c r="G774" s="258"/>
      <c r="H774" s="258"/>
      <c r="I774" s="260"/>
      <c r="J774" s="258"/>
      <c r="K774" s="258"/>
      <c r="L774" s="260"/>
      <c r="M774" s="258"/>
      <c r="N774" s="248"/>
      <c r="O774" s="254">
        <f t="shared" ref="O774:P774" si="773">IF(B774=0,0,IF($O$1="",0,IF(YEAR(B774)=$P$1,MONTH(B774)-$O$1+1,(YEAR(B774)-$P$1)*12-$O$1+1+MONTH(B774))))</f>
        <v>0</v>
      </c>
      <c r="P774" s="254">
        <f t="shared" si="773"/>
        <v>0</v>
      </c>
      <c r="Q774" s="255" t="str">
        <f t="shared" si="769"/>
        <v/>
      </c>
      <c r="R774" s="238"/>
      <c r="S774" s="238"/>
      <c r="T774" s="238"/>
      <c r="U774" s="238"/>
    </row>
    <row r="775" spans="1:21" hidden="1" x14ac:dyDescent="0.2">
      <c r="A775" s="256">
        <v>771</v>
      </c>
      <c r="B775" s="248"/>
      <c r="C775" s="257"/>
      <c r="D775" s="258"/>
      <c r="E775" s="258"/>
      <c r="F775" s="259"/>
      <c r="G775" s="258"/>
      <c r="H775" s="258"/>
      <c r="I775" s="260"/>
      <c r="J775" s="258"/>
      <c r="K775" s="258"/>
      <c r="L775" s="260"/>
      <c r="M775" s="258"/>
      <c r="N775" s="248"/>
      <c r="O775" s="254">
        <f t="shared" ref="O775:P775" si="774">IF(B775=0,0,IF($O$1="",0,IF(YEAR(B775)=$P$1,MONTH(B775)-$O$1+1,(YEAR(B775)-$P$1)*12-$O$1+1+MONTH(B775))))</f>
        <v>0</v>
      </c>
      <c r="P775" s="254">
        <f t="shared" si="774"/>
        <v>0</v>
      </c>
      <c r="Q775" s="255" t="str">
        <f t="shared" si="769"/>
        <v/>
      </c>
      <c r="R775" s="238"/>
      <c r="S775" s="238"/>
      <c r="T775" s="238"/>
      <c r="U775" s="238"/>
    </row>
    <row r="776" spans="1:21" hidden="1" x14ac:dyDescent="0.2">
      <c r="A776" s="256">
        <v>772</v>
      </c>
      <c r="B776" s="248"/>
      <c r="C776" s="257"/>
      <c r="D776" s="258"/>
      <c r="E776" s="258"/>
      <c r="F776" s="259"/>
      <c r="G776" s="258"/>
      <c r="H776" s="258"/>
      <c r="I776" s="260"/>
      <c r="J776" s="258"/>
      <c r="K776" s="258"/>
      <c r="L776" s="260"/>
      <c r="M776" s="258"/>
      <c r="N776" s="248"/>
      <c r="O776" s="254">
        <f t="shared" ref="O776:P776" si="775">IF(B776=0,0,IF($O$1="",0,IF(YEAR(B776)=$P$1,MONTH(B776)-$O$1+1,(YEAR(B776)-$P$1)*12-$O$1+1+MONTH(B776))))</f>
        <v>0</v>
      </c>
      <c r="P776" s="254">
        <f t="shared" si="775"/>
        <v>0</v>
      </c>
      <c r="Q776" s="255" t="str">
        <f t="shared" si="769"/>
        <v/>
      </c>
      <c r="R776" s="238"/>
      <c r="S776" s="238"/>
      <c r="T776" s="238"/>
      <c r="U776" s="238"/>
    </row>
    <row r="777" spans="1:21" hidden="1" x14ac:dyDescent="0.2">
      <c r="A777" s="247">
        <v>773</v>
      </c>
      <c r="B777" s="248"/>
      <c r="C777" s="257"/>
      <c r="D777" s="258"/>
      <c r="E777" s="258"/>
      <c r="F777" s="259"/>
      <c r="G777" s="258"/>
      <c r="H777" s="258"/>
      <c r="I777" s="260"/>
      <c r="J777" s="258"/>
      <c r="K777" s="258"/>
      <c r="L777" s="260"/>
      <c r="M777" s="258"/>
      <c r="N777" s="248"/>
      <c r="O777" s="254">
        <f t="shared" ref="O777:P777" si="776">IF(B777=0,0,IF($O$1="",0,IF(YEAR(B777)=$P$1,MONTH(B777)-$O$1+1,(YEAR(B777)-$P$1)*12-$O$1+1+MONTH(B777))))</f>
        <v>0</v>
      </c>
      <c r="P777" s="254">
        <f t="shared" si="776"/>
        <v>0</v>
      </c>
      <c r="Q777" s="255" t="str">
        <f t="shared" si="769"/>
        <v/>
      </c>
      <c r="R777" s="238"/>
      <c r="S777" s="238"/>
      <c r="T777" s="238"/>
      <c r="U777" s="238"/>
    </row>
    <row r="778" spans="1:21" hidden="1" x14ac:dyDescent="0.2">
      <c r="A778" s="256">
        <v>774</v>
      </c>
      <c r="B778" s="248"/>
      <c r="C778" s="257"/>
      <c r="D778" s="258"/>
      <c r="E778" s="258"/>
      <c r="F778" s="259"/>
      <c r="G778" s="258"/>
      <c r="H778" s="258"/>
      <c r="I778" s="260"/>
      <c r="J778" s="258"/>
      <c r="K778" s="258"/>
      <c r="L778" s="260"/>
      <c r="M778" s="258"/>
      <c r="N778" s="248"/>
      <c r="O778" s="254">
        <f t="shared" ref="O778:P778" si="777">IF(B778=0,0,IF($O$1="",0,IF(YEAR(B778)=$P$1,MONTH(B778)-$O$1+1,(YEAR(B778)-$P$1)*12-$O$1+1+MONTH(B778))))</f>
        <v>0</v>
      </c>
      <c r="P778" s="254">
        <f t="shared" si="777"/>
        <v>0</v>
      </c>
      <c r="Q778" s="255" t="str">
        <f t="shared" si="769"/>
        <v/>
      </c>
      <c r="R778" s="238"/>
      <c r="S778" s="238"/>
      <c r="T778" s="238"/>
      <c r="U778" s="238"/>
    </row>
    <row r="779" spans="1:21" hidden="1" x14ac:dyDescent="0.2">
      <c r="A779" s="256">
        <v>775</v>
      </c>
      <c r="B779" s="248"/>
      <c r="C779" s="257"/>
      <c r="D779" s="258"/>
      <c r="E779" s="258"/>
      <c r="F779" s="259"/>
      <c r="G779" s="258"/>
      <c r="H779" s="258"/>
      <c r="I779" s="260"/>
      <c r="J779" s="258"/>
      <c r="K779" s="258"/>
      <c r="L779" s="260"/>
      <c r="M779" s="258"/>
      <c r="N779" s="248"/>
      <c r="O779" s="254">
        <f t="shared" ref="O779:P779" si="778">IF(B779=0,0,IF($O$1="",0,IF(YEAR(B779)=$P$1,MONTH(B779)-$O$1+1,(YEAR(B779)-$P$1)*12-$O$1+1+MONTH(B779))))</f>
        <v>0</v>
      </c>
      <c r="P779" s="254">
        <f t="shared" si="778"/>
        <v>0</v>
      </c>
      <c r="Q779" s="255" t="str">
        <f t="shared" si="769"/>
        <v/>
      </c>
      <c r="R779" s="238"/>
      <c r="S779" s="238"/>
      <c r="T779" s="238"/>
      <c r="U779" s="238"/>
    </row>
    <row r="780" spans="1:21" hidden="1" x14ac:dyDescent="0.2">
      <c r="A780" s="256">
        <v>776</v>
      </c>
      <c r="B780" s="248"/>
      <c r="C780" s="257"/>
      <c r="D780" s="258"/>
      <c r="E780" s="258"/>
      <c r="F780" s="259"/>
      <c r="G780" s="258"/>
      <c r="H780" s="258"/>
      <c r="I780" s="260"/>
      <c r="J780" s="258"/>
      <c r="K780" s="258"/>
      <c r="L780" s="260"/>
      <c r="M780" s="258"/>
      <c r="N780" s="248"/>
      <c r="O780" s="254">
        <f t="shared" ref="O780:P780" si="779">IF(B780=0,0,IF($O$1="",0,IF(YEAR(B780)=$P$1,MONTH(B780)-$O$1+1,(YEAR(B780)-$P$1)*12-$O$1+1+MONTH(B780))))</f>
        <v>0</v>
      </c>
      <c r="P780" s="254">
        <f t="shared" si="779"/>
        <v>0</v>
      </c>
      <c r="Q780" s="255" t="str">
        <f t="shared" si="769"/>
        <v/>
      </c>
      <c r="R780" s="238"/>
      <c r="S780" s="238"/>
      <c r="T780" s="238"/>
      <c r="U780" s="238"/>
    </row>
    <row r="781" spans="1:21" hidden="1" x14ac:dyDescent="0.2">
      <c r="A781" s="247">
        <v>777</v>
      </c>
      <c r="B781" s="248"/>
      <c r="C781" s="257"/>
      <c r="D781" s="258"/>
      <c r="E781" s="258"/>
      <c r="F781" s="259"/>
      <c r="G781" s="258"/>
      <c r="H781" s="258"/>
      <c r="I781" s="260"/>
      <c r="J781" s="258"/>
      <c r="K781" s="258"/>
      <c r="L781" s="260"/>
      <c r="M781" s="258"/>
      <c r="N781" s="248"/>
      <c r="O781" s="254">
        <f t="shared" ref="O781:P781" si="780">IF(B781=0,0,IF($O$1="",0,IF(YEAR(B781)=$P$1,MONTH(B781)-$O$1+1,(YEAR(B781)-$P$1)*12-$O$1+1+MONTH(B781))))</f>
        <v>0</v>
      </c>
      <c r="P781" s="254">
        <f t="shared" si="780"/>
        <v>0</v>
      </c>
      <c r="Q781" s="255" t="str">
        <f t="shared" si="769"/>
        <v/>
      </c>
      <c r="R781" s="238"/>
      <c r="S781" s="238"/>
      <c r="T781" s="238"/>
      <c r="U781" s="238"/>
    </row>
    <row r="782" spans="1:21" hidden="1" x14ac:dyDescent="0.2">
      <c r="A782" s="256">
        <v>778</v>
      </c>
      <c r="B782" s="248"/>
      <c r="C782" s="257"/>
      <c r="D782" s="258"/>
      <c r="E782" s="258"/>
      <c r="F782" s="259"/>
      <c r="G782" s="258"/>
      <c r="H782" s="258"/>
      <c r="I782" s="260"/>
      <c r="J782" s="258"/>
      <c r="K782" s="258"/>
      <c r="L782" s="260"/>
      <c r="M782" s="258"/>
      <c r="N782" s="248"/>
      <c r="O782" s="254">
        <f t="shared" ref="O782:P782" si="781">IF(B782=0,0,IF($O$1="",0,IF(YEAR(B782)=$P$1,MONTH(B782)-$O$1+1,(YEAR(B782)-$P$1)*12-$O$1+1+MONTH(B782))))</f>
        <v>0</v>
      </c>
      <c r="P782" s="254">
        <f t="shared" si="781"/>
        <v>0</v>
      </c>
      <c r="Q782" s="255" t="str">
        <f t="shared" si="769"/>
        <v/>
      </c>
      <c r="R782" s="238"/>
      <c r="S782" s="238"/>
      <c r="T782" s="238"/>
      <c r="U782" s="238"/>
    </row>
    <row r="783" spans="1:21" hidden="1" x14ac:dyDescent="0.2">
      <c r="A783" s="256">
        <v>779</v>
      </c>
      <c r="B783" s="248"/>
      <c r="C783" s="257"/>
      <c r="D783" s="258"/>
      <c r="E783" s="258"/>
      <c r="F783" s="259"/>
      <c r="G783" s="258"/>
      <c r="H783" s="258"/>
      <c r="I783" s="260"/>
      <c r="J783" s="258"/>
      <c r="K783" s="258"/>
      <c r="L783" s="260"/>
      <c r="M783" s="258"/>
      <c r="N783" s="248"/>
      <c r="O783" s="254">
        <f t="shared" ref="O783:P783" si="782">IF(B783=0,0,IF($O$1="",0,IF(YEAR(B783)=$P$1,MONTH(B783)-$O$1+1,(YEAR(B783)-$P$1)*12-$O$1+1+MONTH(B783))))</f>
        <v>0</v>
      </c>
      <c r="P783" s="254">
        <f t="shared" si="782"/>
        <v>0</v>
      </c>
      <c r="Q783" s="255" t="str">
        <f t="shared" si="769"/>
        <v/>
      </c>
      <c r="R783" s="238"/>
      <c r="S783" s="238"/>
      <c r="T783" s="238"/>
      <c r="U783" s="238"/>
    </row>
    <row r="784" spans="1:21" hidden="1" x14ac:dyDescent="0.2">
      <c r="A784" s="256">
        <v>780</v>
      </c>
      <c r="B784" s="248"/>
      <c r="C784" s="257"/>
      <c r="D784" s="258"/>
      <c r="E784" s="258"/>
      <c r="F784" s="259"/>
      <c r="G784" s="258"/>
      <c r="H784" s="258"/>
      <c r="I784" s="260"/>
      <c r="J784" s="258"/>
      <c r="K784" s="258"/>
      <c r="L784" s="260"/>
      <c r="M784" s="258"/>
      <c r="N784" s="248"/>
      <c r="O784" s="254">
        <f t="shared" ref="O784:P784" si="783">IF(B784=0,0,IF($O$1="",0,IF(YEAR(B784)=$P$1,MONTH(B784)-$O$1+1,(YEAR(B784)-$P$1)*12-$O$1+1+MONTH(B784))))</f>
        <v>0</v>
      </c>
      <c r="P784" s="254">
        <f t="shared" si="783"/>
        <v>0</v>
      </c>
      <c r="Q784" s="255" t="str">
        <f t="shared" si="769"/>
        <v/>
      </c>
      <c r="R784" s="238"/>
      <c r="S784" s="238"/>
      <c r="T784" s="238"/>
      <c r="U784" s="238"/>
    </row>
    <row r="785" spans="1:21" hidden="1" x14ac:dyDescent="0.2">
      <c r="A785" s="247">
        <v>781</v>
      </c>
      <c r="B785" s="248"/>
      <c r="C785" s="257"/>
      <c r="D785" s="258"/>
      <c r="E785" s="258"/>
      <c r="F785" s="259"/>
      <c r="G785" s="258"/>
      <c r="H785" s="258"/>
      <c r="I785" s="260"/>
      <c r="J785" s="258"/>
      <c r="K785" s="258"/>
      <c r="L785" s="260"/>
      <c r="M785" s="258"/>
      <c r="N785" s="248"/>
      <c r="O785" s="254">
        <f t="shared" ref="O785:P785" si="784">IF(B785=0,0,IF($O$1="",0,IF(YEAR(B785)=$P$1,MONTH(B785)-$O$1+1,(YEAR(B785)-$P$1)*12-$O$1+1+MONTH(B785))))</f>
        <v>0</v>
      </c>
      <c r="P785" s="254">
        <f t="shared" si="784"/>
        <v>0</v>
      </c>
      <c r="Q785" s="255" t="str">
        <f t="shared" si="769"/>
        <v/>
      </c>
      <c r="R785" s="238"/>
      <c r="S785" s="238"/>
      <c r="T785" s="238"/>
      <c r="U785" s="238"/>
    </row>
    <row r="786" spans="1:21" hidden="1" x14ac:dyDescent="0.2">
      <c r="A786" s="256">
        <v>782</v>
      </c>
      <c r="B786" s="248"/>
      <c r="C786" s="257"/>
      <c r="D786" s="258"/>
      <c r="E786" s="258"/>
      <c r="F786" s="259"/>
      <c r="G786" s="258"/>
      <c r="H786" s="258"/>
      <c r="I786" s="260"/>
      <c r="J786" s="258"/>
      <c r="K786" s="258"/>
      <c r="L786" s="260"/>
      <c r="M786" s="258"/>
      <c r="N786" s="248"/>
      <c r="O786" s="254">
        <f t="shared" ref="O786:P786" si="785">IF(B786=0,0,IF($O$1="",0,IF(YEAR(B786)=$P$1,MONTH(B786)-$O$1+1,(YEAR(B786)-$P$1)*12-$O$1+1+MONTH(B786))))</f>
        <v>0</v>
      </c>
      <c r="P786" s="254">
        <f t="shared" si="785"/>
        <v>0</v>
      </c>
      <c r="Q786" s="255" t="str">
        <f t="shared" si="769"/>
        <v/>
      </c>
      <c r="R786" s="238"/>
      <c r="S786" s="238"/>
      <c r="T786" s="238"/>
      <c r="U786" s="238"/>
    </row>
    <row r="787" spans="1:21" hidden="1" x14ac:dyDescent="0.2">
      <c r="A787" s="256">
        <v>783</v>
      </c>
      <c r="B787" s="248"/>
      <c r="C787" s="257"/>
      <c r="D787" s="258"/>
      <c r="E787" s="258"/>
      <c r="F787" s="259"/>
      <c r="G787" s="258"/>
      <c r="H787" s="258"/>
      <c r="I787" s="260"/>
      <c r="J787" s="258"/>
      <c r="K787" s="258"/>
      <c r="L787" s="260"/>
      <c r="M787" s="258"/>
      <c r="N787" s="248"/>
      <c r="O787" s="254">
        <f t="shared" ref="O787:P787" si="786">IF(B787=0,0,IF($O$1="",0,IF(YEAR(B787)=$P$1,MONTH(B787)-$O$1+1,(YEAR(B787)-$P$1)*12-$O$1+1+MONTH(B787))))</f>
        <v>0</v>
      </c>
      <c r="P787" s="254">
        <f t="shared" si="786"/>
        <v>0</v>
      </c>
      <c r="Q787" s="255" t="str">
        <f t="shared" si="769"/>
        <v/>
      </c>
      <c r="R787" s="238"/>
      <c r="S787" s="238"/>
      <c r="T787" s="238"/>
      <c r="U787" s="238"/>
    </row>
    <row r="788" spans="1:21" hidden="1" x14ac:dyDescent="0.2">
      <c r="A788" s="256">
        <v>784</v>
      </c>
      <c r="B788" s="248"/>
      <c r="C788" s="257"/>
      <c r="D788" s="258"/>
      <c r="E788" s="258"/>
      <c r="F788" s="259"/>
      <c r="G788" s="258"/>
      <c r="H788" s="258"/>
      <c r="I788" s="260"/>
      <c r="J788" s="258"/>
      <c r="K788" s="258"/>
      <c r="L788" s="260"/>
      <c r="M788" s="258"/>
      <c r="N788" s="248"/>
      <c r="O788" s="254">
        <f t="shared" ref="O788:P788" si="787">IF(B788=0,0,IF($O$1="",0,IF(YEAR(B788)=$P$1,MONTH(B788)-$O$1+1,(YEAR(B788)-$P$1)*12-$O$1+1+MONTH(B788))))</f>
        <v>0</v>
      </c>
      <c r="P788" s="254">
        <f t="shared" si="787"/>
        <v>0</v>
      </c>
      <c r="Q788" s="255" t="str">
        <f t="shared" si="769"/>
        <v/>
      </c>
      <c r="R788" s="238"/>
      <c r="S788" s="238"/>
      <c r="T788" s="238"/>
      <c r="U788" s="238"/>
    </row>
    <row r="789" spans="1:21" hidden="1" x14ac:dyDescent="0.2">
      <c r="A789" s="247">
        <v>785</v>
      </c>
      <c r="B789" s="248"/>
      <c r="C789" s="257"/>
      <c r="D789" s="258"/>
      <c r="E789" s="258"/>
      <c r="F789" s="259"/>
      <c r="G789" s="258"/>
      <c r="H789" s="258"/>
      <c r="I789" s="260"/>
      <c r="J789" s="258"/>
      <c r="K789" s="258"/>
      <c r="L789" s="260"/>
      <c r="M789" s="258"/>
      <c r="N789" s="248"/>
      <c r="O789" s="254">
        <f t="shared" ref="O789:P789" si="788">IF(B789=0,0,IF($O$1="",0,IF(YEAR(B789)=$P$1,MONTH(B789)-$O$1+1,(YEAR(B789)-$P$1)*12-$O$1+1+MONTH(B789))))</f>
        <v>0</v>
      </c>
      <c r="P789" s="254">
        <f t="shared" si="788"/>
        <v>0</v>
      </c>
      <c r="Q789" s="255" t="str">
        <f t="shared" si="769"/>
        <v/>
      </c>
      <c r="R789" s="238"/>
      <c r="S789" s="238"/>
      <c r="T789" s="238"/>
      <c r="U789" s="238"/>
    </row>
    <row r="790" spans="1:21" hidden="1" x14ac:dyDescent="0.2">
      <c r="A790" s="256">
        <v>786</v>
      </c>
      <c r="B790" s="248"/>
      <c r="C790" s="257"/>
      <c r="D790" s="258"/>
      <c r="E790" s="258"/>
      <c r="F790" s="259"/>
      <c r="G790" s="258"/>
      <c r="H790" s="258"/>
      <c r="I790" s="260"/>
      <c r="J790" s="258"/>
      <c r="K790" s="258"/>
      <c r="L790" s="260"/>
      <c r="M790" s="258"/>
      <c r="N790" s="248"/>
      <c r="O790" s="254">
        <f t="shared" ref="O790:P790" si="789">IF(B790=0,0,IF($O$1="",0,IF(YEAR(B790)=$P$1,MONTH(B790)-$O$1+1,(YEAR(B790)-$P$1)*12-$O$1+1+MONTH(B790))))</f>
        <v>0</v>
      </c>
      <c r="P790" s="254">
        <f t="shared" si="789"/>
        <v>0</v>
      </c>
      <c r="Q790" s="255" t="str">
        <f t="shared" si="769"/>
        <v/>
      </c>
      <c r="R790" s="238"/>
      <c r="S790" s="238"/>
      <c r="T790" s="238"/>
      <c r="U790" s="238"/>
    </row>
    <row r="791" spans="1:21" hidden="1" x14ac:dyDescent="0.2">
      <c r="A791" s="256">
        <v>787</v>
      </c>
      <c r="B791" s="248"/>
      <c r="C791" s="257"/>
      <c r="D791" s="258"/>
      <c r="E791" s="258"/>
      <c r="F791" s="259"/>
      <c r="G791" s="258"/>
      <c r="H791" s="258"/>
      <c r="I791" s="260"/>
      <c r="J791" s="258"/>
      <c r="K791" s="258"/>
      <c r="L791" s="260"/>
      <c r="M791" s="258"/>
      <c r="N791" s="248"/>
      <c r="O791" s="254">
        <f t="shared" ref="O791:P791" si="790">IF(B791=0,0,IF($O$1="",0,IF(YEAR(B791)=$P$1,MONTH(B791)-$O$1+1,(YEAR(B791)-$P$1)*12-$O$1+1+MONTH(B791))))</f>
        <v>0</v>
      </c>
      <c r="P791" s="254">
        <f t="shared" si="790"/>
        <v>0</v>
      </c>
      <c r="Q791" s="255" t="str">
        <f t="shared" si="769"/>
        <v/>
      </c>
      <c r="R791" s="238"/>
      <c r="S791" s="238"/>
      <c r="T791" s="238"/>
      <c r="U791" s="238"/>
    </row>
    <row r="792" spans="1:21" hidden="1" x14ac:dyDescent="0.2">
      <c r="A792" s="256">
        <v>788</v>
      </c>
      <c r="B792" s="248"/>
      <c r="C792" s="257"/>
      <c r="D792" s="258"/>
      <c r="E792" s="258"/>
      <c r="F792" s="259"/>
      <c r="G792" s="258"/>
      <c r="H792" s="258"/>
      <c r="I792" s="260"/>
      <c r="J792" s="258"/>
      <c r="K792" s="258"/>
      <c r="L792" s="260"/>
      <c r="M792" s="258"/>
      <c r="N792" s="248"/>
      <c r="O792" s="254">
        <f t="shared" ref="O792:P792" si="791">IF(B792=0,0,IF($O$1="",0,IF(YEAR(B792)=$P$1,MONTH(B792)-$O$1+1,(YEAR(B792)-$P$1)*12-$O$1+1+MONTH(B792))))</f>
        <v>0</v>
      </c>
      <c r="P792" s="254">
        <f t="shared" si="791"/>
        <v>0</v>
      </c>
      <c r="Q792" s="255" t="str">
        <f t="shared" si="769"/>
        <v/>
      </c>
      <c r="R792" s="238"/>
      <c r="S792" s="238"/>
      <c r="T792" s="238"/>
      <c r="U792" s="238"/>
    </row>
    <row r="793" spans="1:21" hidden="1" x14ac:dyDescent="0.2">
      <c r="A793" s="247">
        <v>789</v>
      </c>
      <c r="B793" s="248"/>
      <c r="C793" s="257"/>
      <c r="D793" s="258"/>
      <c r="E793" s="258"/>
      <c r="F793" s="259"/>
      <c r="G793" s="258"/>
      <c r="H793" s="258"/>
      <c r="I793" s="260"/>
      <c r="J793" s="258"/>
      <c r="K793" s="258"/>
      <c r="L793" s="260"/>
      <c r="M793" s="258"/>
      <c r="N793" s="248"/>
      <c r="O793" s="254">
        <f t="shared" ref="O793:P793" si="792">IF(B793=0,0,IF($O$1="",0,IF(YEAR(B793)=$P$1,MONTH(B793)-$O$1+1,(YEAR(B793)-$P$1)*12-$O$1+1+MONTH(B793))))</f>
        <v>0</v>
      </c>
      <c r="P793" s="254">
        <f t="shared" si="792"/>
        <v>0</v>
      </c>
      <c r="Q793" s="255" t="str">
        <f t="shared" si="769"/>
        <v/>
      </c>
      <c r="R793" s="238"/>
      <c r="S793" s="238"/>
      <c r="T793" s="238"/>
      <c r="U793" s="238"/>
    </row>
    <row r="794" spans="1:21" hidden="1" x14ac:dyDescent="0.2">
      <c r="A794" s="256">
        <v>790</v>
      </c>
      <c r="B794" s="248"/>
      <c r="C794" s="257"/>
      <c r="D794" s="258"/>
      <c r="E794" s="258"/>
      <c r="F794" s="259"/>
      <c r="G794" s="258"/>
      <c r="H794" s="258"/>
      <c r="I794" s="260"/>
      <c r="J794" s="258"/>
      <c r="K794" s="258"/>
      <c r="L794" s="260"/>
      <c r="M794" s="258"/>
      <c r="N794" s="248"/>
      <c r="O794" s="254">
        <f t="shared" ref="O794:P794" si="793">IF(B794=0,0,IF($O$1="",0,IF(YEAR(B794)=$P$1,MONTH(B794)-$O$1+1,(YEAR(B794)-$P$1)*12-$O$1+1+MONTH(B794))))</f>
        <v>0</v>
      </c>
      <c r="P794" s="254">
        <f t="shared" si="793"/>
        <v>0</v>
      </c>
      <c r="Q794" s="255" t="str">
        <f t="shared" si="769"/>
        <v/>
      </c>
      <c r="R794" s="238"/>
      <c r="S794" s="238"/>
      <c r="T794" s="238"/>
      <c r="U794" s="238"/>
    </row>
    <row r="795" spans="1:21" hidden="1" x14ac:dyDescent="0.2">
      <c r="A795" s="256">
        <v>791</v>
      </c>
      <c r="B795" s="248"/>
      <c r="C795" s="257"/>
      <c r="D795" s="258"/>
      <c r="E795" s="258"/>
      <c r="F795" s="259"/>
      <c r="G795" s="258"/>
      <c r="H795" s="258"/>
      <c r="I795" s="260"/>
      <c r="J795" s="258"/>
      <c r="K795" s="258"/>
      <c r="L795" s="260"/>
      <c r="M795" s="258"/>
      <c r="N795" s="248"/>
      <c r="O795" s="254">
        <f t="shared" ref="O795:P795" si="794">IF(B795=0,0,IF($O$1="",0,IF(YEAR(B795)=$P$1,MONTH(B795)-$O$1+1,(YEAR(B795)-$P$1)*12-$O$1+1+MONTH(B795))))</f>
        <v>0</v>
      </c>
      <c r="P795" s="254">
        <f t="shared" si="794"/>
        <v>0</v>
      </c>
      <c r="Q795" s="255" t="str">
        <f t="shared" si="769"/>
        <v/>
      </c>
      <c r="R795" s="238"/>
      <c r="S795" s="238"/>
      <c r="T795" s="238"/>
      <c r="U795" s="238"/>
    </row>
    <row r="796" spans="1:21" hidden="1" x14ac:dyDescent="0.2">
      <c r="A796" s="256">
        <v>792</v>
      </c>
      <c r="B796" s="248"/>
      <c r="C796" s="257"/>
      <c r="D796" s="258"/>
      <c r="E796" s="258"/>
      <c r="F796" s="259"/>
      <c r="G796" s="258"/>
      <c r="H796" s="258"/>
      <c r="I796" s="260"/>
      <c r="J796" s="258"/>
      <c r="K796" s="258"/>
      <c r="L796" s="260"/>
      <c r="M796" s="258"/>
      <c r="N796" s="248"/>
      <c r="O796" s="254">
        <f t="shared" ref="O796:P796" si="795">IF(B796=0,0,IF($O$1="",0,IF(YEAR(B796)=$P$1,MONTH(B796)-$O$1+1,(YEAR(B796)-$P$1)*12-$O$1+1+MONTH(B796))))</f>
        <v>0</v>
      </c>
      <c r="P796" s="254">
        <f t="shared" si="795"/>
        <v>0</v>
      </c>
      <c r="Q796" s="255" t="str">
        <f t="shared" si="769"/>
        <v/>
      </c>
      <c r="R796" s="238"/>
      <c r="S796" s="238"/>
      <c r="T796" s="238"/>
      <c r="U796" s="238"/>
    </row>
    <row r="797" spans="1:21" hidden="1" x14ac:dyDescent="0.2">
      <c r="A797" s="247">
        <v>793</v>
      </c>
      <c r="B797" s="248"/>
      <c r="C797" s="257"/>
      <c r="D797" s="258"/>
      <c r="E797" s="258"/>
      <c r="F797" s="259"/>
      <c r="G797" s="258"/>
      <c r="H797" s="258"/>
      <c r="I797" s="260"/>
      <c r="J797" s="258"/>
      <c r="K797" s="258"/>
      <c r="L797" s="260"/>
      <c r="M797" s="258"/>
      <c r="N797" s="248"/>
      <c r="O797" s="254">
        <f t="shared" ref="O797:P797" si="796">IF(B797=0,0,IF($O$1="",0,IF(YEAR(B797)=$P$1,MONTH(B797)-$O$1+1,(YEAR(B797)-$P$1)*12-$O$1+1+MONTH(B797))))</f>
        <v>0</v>
      </c>
      <c r="P797" s="254">
        <f t="shared" si="796"/>
        <v>0</v>
      </c>
      <c r="Q797" s="255" t="str">
        <f t="shared" si="769"/>
        <v/>
      </c>
      <c r="R797" s="238"/>
      <c r="S797" s="238"/>
      <c r="T797" s="238"/>
      <c r="U797" s="238"/>
    </row>
    <row r="798" spans="1:21" hidden="1" x14ac:dyDescent="0.2">
      <c r="A798" s="256">
        <v>794</v>
      </c>
      <c r="B798" s="248"/>
      <c r="C798" s="257"/>
      <c r="D798" s="258"/>
      <c r="E798" s="258"/>
      <c r="F798" s="259"/>
      <c r="G798" s="258"/>
      <c r="H798" s="258"/>
      <c r="I798" s="260"/>
      <c r="J798" s="258"/>
      <c r="K798" s="258"/>
      <c r="L798" s="260"/>
      <c r="M798" s="258"/>
      <c r="N798" s="248"/>
      <c r="O798" s="254">
        <f t="shared" ref="O798:P798" si="797">IF(B798=0,0,IF($O$1="",0,IF(YEAR(B798)=$P$1,MONTH(B798)-$O$1+1,(YEAR(B798)-$P$1)*12-$O$1+1+MONTH(B798))))</f>
        <v>0</v>
      </c>
      <c r="P798" s="254">
        <f t="shared" si="797"/>
        <v>0</v>
      </c>
      <c r="Q798" s="255" t="str">
        <f t="shared" si="769"/>
        <v/>
      </c>
      <c r="R798" s="238"/>
      <c r="S798" s="238"/>
      <c r="T798" s="238"/>
      <c r="U798" s="238"/>
    </row>
    <row r="799" spans="1:21" hidden="1" x14ac:dyDescent="0.2">
      <c r="A799" s="256">
        <v>795</v>
      </c>
      <c r="B799" s="248"/>
      <c r="C799" s="257"/>
      <c r="D799" s="258"/>
      <c r="E799" s="258"/>
      <c r="F799" s="259"/>
      <c r="G799" s="258"/>
      <c r="H799" s="258"/>
      <c r="I799" s="260"/>
      <c r="J799" s="258"/>
      <c r="K799" s="258"/>
      <c r="L799" s="260"/>
      <c r="M799" s="258"/>
      <c r="N799" s="248"/>
      <c r="O799" s="254">
        <f t="shared" ref="O799:P799" si="798">IF(B799=0,0,IF($O$1="",0,IF(YEAR(B799)=$P$1,MONTH(B799)-$O$1+1,(YEAR(B799)-$P$1)*12-$O$1+1+MONTH(B799))))</f>
        <v>0</v>
      </c>
      <c r="P799" s="254">
        <f t="shared" si="798"/>
        <v>0</v>
      </c>
      <c r="Q799" s="255" t="str">
        <f t="shared" si="769"/>
        <v/>
      </c>
      <c r="R799" s="238"/>
      <c r="S799" s="238"/>
      <c r="T799" s="238"/>
      <c r="U799" s="238"/>
    </row>
    <row r="800" spans="1:21" hidden="1" x14ac:dyDescent="0.2">
      <c r="A800" s="256">
        <v>796</v>
      </c>
      <c r="B800" s="248"/>
      <c r="C800" s="257"/>
      <c r="D800" s="258"/>
      <c r="E800" s="258"/>
      <c r="F800" s="259"/>
      <c r="G800" s="258"/>
      <c r="H800" s="258"/>
      <c r="I800" s="260"/>
      <c r="J800" s="258"/>
      <c r="K800" s="258"/>
      <c r="L800" s="260"/>
      <c r="M800" s="258"/>
      <c r="N800" s="248"/>
      <c r="O800" s="254">
        <f t="shared" ref="O800:P800" si="799">IF(B800=0,0,IF($O$1="",0,IF(YEAR(B800)=$P$1,MONTH(B800)-$O$1+1,(YEAR(B800)-$P$1)*12-$O$1+1+MONTH(B800))))</f>
        <v>0</v>
      </c>
      <c r="P800" s="254">
        <f t="shared" si="799"/>
        <v>0</v>
      </c>
      <c r="Q800" s="255" t="str">
        <f t="shared" si="769"/>
        <v/>
      </c>
      <c r="R800" s="238"/>
      <c r="S800" s="238"/>
      <c r="T800" s="238"/>
      <c r="U800" s="238"/>
    </row>
    <row r="801" spans="1:21" hidden="1" x14ac:dyDescent="0.2">
      <c r="A801" s="247">
        <v>797</v>
      </c>
      <c r="B801" s="248"/>
      <c r="C801" s="257"/>
      <c r="D801" s="258"/>
      <c r="E801" s="258"/>
      <c r="F801" s="259"/>
      <c r="G801" s="258"/>
      <c r="H801" s="258"/>
      <c r="I801" s="260"/>
      <c r="J801" s="258"/>
      <c r="K801" s="258"/>
      <c r="L801" s="260"/>
      <c r="M801" s="258"/>
      <c r="N801" s="248"/>
      <c r="O801" s="254">
        <f t="shared" ref="O801:P801" si="800">IF(B801=0,0,IF($O$1="",0,IF(YEAR(B801)=$P$1,MONTH(B801)-$O$1+1,(YEAR(B801)-$P$1)*12-$O$1+1+MONTH(B801))))</f>
        <v>0</v>
      </c>
      <c r="P801" s="254">
        <f t="shared" si="800"/>
        <v>0</v>
      </c>
      <c r="Q801" s="255" t="str">
        <f t="shared" si="769"/>
        <v/>
      </c>
      <c r="R801" s="238"/>
      <c r="S801" s="238"/>
      <c r="T801" s="238"/>
      <c r="U801" s="238"/>
    </row>
    <row r="802" spans="1:21" hidden="1" x14ac:dyDescent="0.2">
      <c r="A802" s="256">
        <v>798</v>
      </c>
      <c r="B802" s="248"/>
      <c r="C802" s="257"/>
      <c r="D802" s="258"/>
      <c r="E802" s="258"/>
      <c r="F802" s="259"/>
      <c r="G802" s="258"/>
      <c r="H802" s="258"/>
      <c r="I802" s="260"/>
      <c r="J802" s="258"/>
      <c r="K802" s="258"/>
      <c r="L802" s="260"/>
      <c r="M802" s="258"/>
      <c r="N802" s="248"/>
      <c r="O802" s="254">
        <f t="shared" ref="O802:P802" si="801">IF(B802=0,0,IF($O$1="",0,IF(YEAR(B802)=$P$1,MONTH(B802)-$O$1+1,(YEAR(B802)-$P$1)*12-$O$1+1+MONTH(B802))))</f>
        <v>0</v>
      </c>
      <c r="P802" s="254">
        <f t="shared" si="801"/>
        <v>0</v>
      </c>
      <c r="Q802" s="255" t="str">
        <f t="shared" si="769"/>
        <v/>
      </c>
      <c r="R802" s="238"/>
      <c r="S802" s="238"/>
      <c r="T802" s="238"/>
      <c r="U802" s="238"/>
    </row>
    <row r="803" spans="1:21" hidden="1" x14ac:dyDescent="0.2">
      <c r="A803" s="256">
        <v>799</v>
      </c>
      <c r="B803" s="248"/>
      <c r="C803" s="257"/>
      <c r="D803" s="258"/>
      <c r="E803" s="258"/>
      <c r="F803" s="259"/>
      <c r="G803" s="258"/>
      <c r="H803" s="258"/>
      <c r="I803" s="260"/>
      <c r="J803" s="258"/>
      <c r="K803" s="258"/>
      <c r="L803" s="260"/>
      <c r="M803" s="258"/>
      <c r="N803" s="248"/>
      <c r="O803" s="254">
        <f t="shared" ref="O803:P803" si="802">IF(B803=0,0,IF($O$1="",0,IF(YEAR(B803)=$P$1,MONTH(B803)-$O$1+1,(YEAR(B803)-$P$1)*12-$O$1+1+MONTH(B803))))</f>
        <v>0</v>
      </c>
      <c r="P803" s="254">
        <f t="shared" si="802"/>
        <v>0</v>
      </c>
      <c r="Q803" s="255" t="str">
        <f t="shared" si="769"/>
        <v/>
      </c>
      <c r="R803" s="238"/>
      <c r="S803" s="238"/>
      <c r="T803" s="238"/>
      <c r="U803" s="238"/>
    </row>
    <row r="804" spans="1:21" hidden="1" x14ac:dyDescent="0.2">
      <c r="A804" s="256">
        <v>800</v>
      </c>
      <c r="B804" s="248"/>
      <c r="C804" s="257"/>
      <c r="D804" s="258"/>
      <c r="E804" s="258"/>
      <c r="F804" s="259"/>
      <c r="G804" s="258"/>
      <c r="H804" s="258"/>
      <c r="I804" s="260"/>
      <c r="J804" s="258"/>
      <c r="K804" s="258"/>
      <c r="L804" s="260"/>
      <c r="M804" s="258"/>
      <c r="N804" s="248"/>
      <c r="O804" s="254">
        <f t="shared" ref="O804:P804" si="803">IF(B804=0,0,IF($O$1="",0,IF(YEAR(B804)=$P$1,MONTH(B804)-$O$1+1,(YEAR(B804)-$P$1)*12-$O$1+1+MONTH(B804))))</f>
        <v>0</v>
      </c>
      <c r="P804" s="254">
        <f t="shared" si="803"/>
        <v>0</v>
      </c>
      <c r="Q804" s="255" t="str">
        <f t="shared" si="769"/>
        <v/>
      </c>
      <c r="R804" s="238"/>
      <c r="S804" s="238"/>
      <c r="T804" s="238"/>
      <c r="U804" s="238"/>
    </row>
    <row r="805" spans="1:21" hidden="1" x14ac:dyDescent="0.2">
      <c r="A805" s="247">
        <v>801</v>
      </c>
      <c r="B805" s="248"/>
      <c r="C805" s="257"/>
      <c r="D805" s="258"/>
      <c r="E805" s="258"/>
      <c r="F805" s="259"/>
      <c r="G805" s="258"/>
      <c r="H805" s="258"/>
      <c r="I805" s="260"/>
      <c r="J805" s="258"/>
      <c r="K805" s="258"/>
      <c r="L805" s="260"/>
      <c r="M805" s="258"/>
      <c r="N805" s="248"/>
      <c r="O805" s="254">
        <f t="shared" ref="O805:P805" si="804">IF(B805=0,0,IF($O$1="",0,IF(YEAR(B805)=$P$1,MONTH(B805)-$O$1+1,(YEAR(B805)-$P$1)*12-$O$1+1+MONTH(B805))))</f>
        <v>0</v>
      </c>
      <c r="P805" s="254">
        <f t="shared" si="804"/>
        <v>0</v>
      </c>
      <c r="Q805" s="255" t="str">
        <f t="shared" si="769"/>
        <v/>
      </c>
      <c r="R805" s="238"/>
      <c r="S805" s="238"/>
      <c r="T805" s="238"/>
      <c r="U805" s="238"/>
    </row>
    <row r="806" spans="1:21" hidden="1" x14ac:dyDescent="0.2">
      <c r="A806" s="256">
        <v>802</v>
      </c>
      <c r="B806" s="248"/>
      <c r="C806" s="257"/>
      <c r="D806" s="258"/>
      <c r="E806" s="258"/>
      <c r="F806" s="259"/>
      <c r="G806" s="258"/>
      <c r="H806" s="258"/>
      <c r="I806" s="260"/>
      <c r="J806" s="258"/>
      <c r="K806" s="258"/>
      <c r="L806" s="260"/>
      <c r="M806" s="258"/>
      <c r="N806" s="248"/>
      <c r="O806" s="254">
        <f t="shared" ref="O806:P806" si="805">IF(B806=0,0,IF($O$1="",0,IF(YEAR(B806)=$P$1,MONTH(B806)-$O$1+1,(YEAR(B806)-$P$1)*12-$O$1+1+MONTH(B806))))</f>
        <v>0</v>
      </c>
      <c r="P806" s="254">
        <f t="shared" si="805"/>
        <v>0</v>
      </c>
      <c r="Q806" s="255" t="str">
        <f t="shared" si="769"/>
        <v/>
      </c>
      <c r="R806" s="238"/>
      <c r="S806" s="238"/>
      <c r="T806" s="238"/>
      <c r="U806" s="238"/>
    </row>
    <row r="807" spans="1:21" hidden="1" x14ac:dyDescent="0.2">
      <c r="A807" s="256">
        <v>803</v>
      </c>
      <c r="B807" s="248"/>
      <c r="C807" s="257"/>
      <c r="D807" s="258"/>
      <c r="E807" s="258"/>
      <c r="F807" s="259"/>
      <c r="G807" s="258"/>
      <c r="H807" s="258"/>
      <c r="I807" s="260"/>
      <c r="J807" s="258"/>
      <c r="K807" s="258"/>
      <c r="L807" s="260"/>
      <c r="M807" s="258"/>
      <c r="N807" s="248"/>
      <c r="O807" s="254">
        <f t="shared" ref="O807:P807" si="806">IF(B807=0,0,IF($O$1="",0,IF(YEAR(B807)=$P$1,MONTH(B807)-$O$1+1,(YEAR(B807)-$P$1)*12-$O$1+1+MONTH(B807))))</f>
        <v>0</v>
      </c>
      <c r="P807" s="254">
        <f t="shared" si="806"/>
        <v>0</v>
      </c>
      <c r="Q807" s="255" t="str">
        <f t="shared" si="769"/>
        <v/>
      </c>
      <c r="R807" s="238"/>
      <c r="S807" s="238"/>
      <c r="T807" s="238"/>
      <c r="U807" s="238"/>
    </row>
    <row r="808" spans="1:21" hidden="1" x14ac:dyDescent="0.2">
      <c r="A808" s="256">
        <v>804</v>
      </c>
      <c r="B808" s="248"/>
      <c r="C808" s="257"/>
      <c r="D808" s="258"/>
      <c r="E808" s="258"/>
      <c r="F808" s="259"/>
      <c r="G808" s="258"/>
      <c r="H808" s="258"/>
      <c r="I808" s="260"/>
      <c r="J808" s="258"/>
      <c r="K808" s="258"/>
      <c r="L808" s="260"/>
      <c r="M808" s="258"/>
      <c r="N808" s="248"/>
      <c r="O808" s="254">
        <f t="shared" ref="O808:P808" si="807">IF(B808=0,0,IF($O$1="",0,IF(YEAR(B808)=$P$1,MONTH(B808)-$O$1+1,(YEAR(B808)-$P$1)*12-$O$1+1+MONTH(B808))))</f>
        <v>0</v>
      </c>
      <c r="P808" s="254">
        <f t="shared" si="807"/>
        <v>0</v>
      </c>
      <c r="Q808" s="255" t="str">
        <f t="shared" si="769"/>
        <v/>
      </c>
      <c r="R808" s="238"/>
      <c r="S808" s="238"/>
      <c r="T808" s="238"/>
      <c r="U808" s="238"/>
    </row>
    <row r="809" spans="1:21" hidden="1" x14ac:dyDescent="0.2">
      <c r="A809" s="247">
        <v>805</v>
      </c>
      <c r="B809" s="248"/>
      <c r="C809" s="257"/>
      <c r="D809" s="258"/>
      <c r="E809" s="258"/>
      <c r="F809" s="259"/>
      <c r="G809" s="258"/>
      <c r="H809" s="258"/>
      <c r="I809" s="260"/>
      <c r="J809" s="258"/>
      <c r="K809" s="258"/>
      <c r="L809" s="260"/>
      <c r="M809" s="258"/>
      <c r="N809" s="248"/>
      <c r="O809" s="254">
        <f t="shared" ref="O809:P809" si="808">IF(B809=0,0,IF($O$1="",0,IF(YEAR(B809)=$P$1,MONTH(B809)-$O$1+1,(YEAR(B809)-$P$1)*12-$O$1+1+MONTH(B809))))</f>
        <v>0</v>
      </c>
      <c r="P809" s="254">
        <f t="shared" si="808"/>
        <v>0</v>
      </c>
      <c r="Q809" s="255" t="str">
        <f t="shared" si="769"/>
        <v/>
      </c>
      <c r="R809" s="238"/>
      <c r="S809" s="238"/>
      <c r="T809" s="238"/>
      <c r="U809" s="238"/>
    </row>
    <row r="810" spans="1:21" hidden="1" x14ac:dyDescent="0.2">
      <c r="A810" s="256">
        <v>806</v>
      </c>
      <c r="B810" s="248"/>
      <c r="C810" s="257"/>
      <c r="D810" s="258"/>
      <c r="E810" s="258"/>
      <c r="F810" s="259"/>
      <c r="G810" s="258"/>
      <c r="H810" s="258"/>
      <c r="I810" s="260"/>
      <c r="J810" s="258"/>
      <c r="K810" s="258"/>
      <c r="L810" s="260"/>
      <c r="M810" s="258"/>
      <c r="N810" s="248"/>
      <c r="O810" s="254">
        <f t="shared" ref="O810:P810" si="809">IF(B810=0,0,IF($O$1="",0,IF(YEAR(B810)=$P$1,MONTH(B810)-$O$1+1,(YEAR(B810)-$P$1)*12-$O$1+1+MONTH(B810))))</f>
        <v>0</v>
      </c>
      <c r="P810" s="254">
        <f t="shared" si="809"/>
        <v>0</v>
      </c>
      <c r="Q810" s="255" t="str">
        <f t="shared" si="769"/>
        <v/>
      </c>
      <c r="R810" s="238"/>
      <c r="S810" s="238"/>
      <c r="T810" s="238"/>
      <c r="U810" s="238"/>
    </row>
    <row r="811" spans="1:21" hidden="1" x14ac:dyDescent="0.2">
      <c r="A811" s="256">
        <v>807</v>
      </c>
      <c r="B811" s="248"/>
      <c r="C811" s="257"/>
      <c r="D811" s="258"/>
      <c r="E811" s="258"/>
      <c r="F811" s="259"/>
      <c r="G811" s="258"/>
      <c r="H811" s="258"/>
      <c r="I811" s="260"/>
      <c r="J811" s="258"/>
      <c r="K811" s="258"/>
      <c r="L811" s="260"/>
      <c r="M811" s="258"/>
      <c r="N811" s="248"/>
      <c r="O811" s="254">
        <f t="shared" ref="O811:P811" si="810">IF(B811=0,0,IF($O$1="",0,IF(YEAR(B811)=$P$1,MONTH(B811)-$O$1+1,(YEAR(B811)-$P$1)*12-$O$1+1+MONTH(B811))))</f>
        <v>0</v>
      </c>
      <c r="P811" s="254">
        <f t="shared" si="810"/>
        <v>0</v>
      </c>
      <c r="Q811" s="255" t="str">
        <f t="shared" si="769"/>
        <v/>
      </c>
      <c r="R811" s="238"/>
      <c r="S811" s="238"/>
      <c r="T811" s="238"/>
      <c r="U811" s="238"/>
    </row>
    <row r="812" spans="1:21" hidden="1" x14ac:dyDescent="0.2">
      <c r="A812" s="256">
        <v>808</v>
      </c>
      <c r="B812" s="248"/>
      <c r="C812" s="257"/>
      <c r="D812" s="258"/>
      <c r="E812" s="258"/>
      <c r="F812" s="259"/>
      <c r="G812" s="258"/>
      <c r="H812" s="258"/>
      <c r="I812" s="260"/>
      <c r="J812" s="258"/>
      <c r="K812" s="258"/>
      <c r="L812" s="260"/>
      <c r="M812" s="258"/>
      <c r="N812" s="248"/>
      <c r="O812" s="254">
        <f t="shared" ref="O812:P812" si="811">IF(B812=0,0,IF($O$1="",0,IF(YEAR(B812)=$P$1,MONTH(B812)-$O$1+1,(YEAR(B812)-$P$1)*12-$O$1+1+MONTH(B812))))</f>
        <v>0</v>
      </c>
      <c r="P812" s="254">
        <f t="shared" si="811"/>
        <v>0</v>
      </c>
      <c r="Q812" s="255" t="str">
        <f t="shared" si="769"/>
        <v/>
      </c>
      <c r="R812" s="238"/>
      <c r="S812" s="238"/>
      <c r="T812" s="238"/>
      <c r="U812" s="238"/>
    </row>
    <row r="813" spans="1:21" hidden="1" x14ac:dyDescent="0.2">
      <c r="A813" s="247">
        <v>809</v>
      </c>
      <c r="B813" s="248"/>
      <c r="C813" s="257"/>
      <c r="D813" s="258"/>
      <c r="E813" s="258"/>
      <c r="F813" s="259"/>
      <c r="G813" s="258"/>
      <c r="H813" s="258"/>
      <c r="I813" s="260"/>
      <c r="J813" s="258"/>
      <c r="K813" s="258"/>
      <c r="L813" s="260"/>
      <c r="M813" s="258"/>
      <c r="N813" s="248"/>
      <c r="O813" s="254">
        <f t="shared" ref="O813:P813" si="812">IF(B813=0,0,IF($O$1="",0,IF(YEAR(B813)=$P$1,MONTH(B813)-$O$1+1,(YEAR(B813)-$P$1)*12-$O$1+1+MONTH(B813))))</f>
        <v>0</v>
      </c>
      <c r="P813" s="254">
        <f t="shared" si="812"/>
        <v>0</v>
      </c>
      <c r="Q813" s="255" t="str">
        <f t="shared" si="769"/>
        <v/>
      </c>
      <c r="R813" s="238"/>
      <c r="S813" s="238"/>
      <c r="T813" s="238"/>
      <c r="U813" s="238"/>
    </row>
    <row r="814" spans="1:21" hidden="1" x14ac:dyDescent="0.2">
      <c r="A814" s="256">
        <v>810</v>
      </c>
      <c r="B814" s="248"/>
      <c r="C814" s="257"/>
      <c r="D814" s="258"/>
      <c r="E814" s="258"/>
      <c r="F814" s="259"/>
      <c r="G814" s="258"/>
      <c r="H814" s="258"/>
      <c r="I814" s="260"/>
      <c r="J814" s="258"/>
      <c r="K814" s="258"/>
      <c r="L814" s="260"/>
      <c r="M814" s="258"/>
      <c r="N814" s="248"/>
      <c r="O814" s="254">
        <f t="shared" ref="O814:P814" si="813">IF(B814=0,0,IF($O$1="",0,IF(YEAR(B814)=$P$1,MONTH(B814)-$O$1+1,(YEAR(B814)-$P$1)*12-$O$1+1+MONTH(B814))))</f>
        <v>0</v>
      </c>
      <c r="P814" s="254">
        <f t="shared" si="813"/>
        <v>0</v>
      </c>
      <c r="Q814" s="255" t="str">
        <f t="shared" si="769"/>
        <v/>
      </c>
      <c r="R814" s="238"/>
      <c r="S814" s="238"/>
      <c r="T814" s="238"/>
      <c r="U814" s="238"/>
    </row>
    <row r="815" spans="1:21" hidden="1" x14ac:dyDescent="0.2">
      <c r="A815" s="256">
        <v>811</v>
      </c>
      <c r="B815" s="248"/>
      <c r="C815" s="257"/>
      <c r="D815" s="258"/>
      <c r="E815" s="258"/>
      <c r="F815" s="259"/>
      <c r="G815" s="258"/>
      <c r="H815" s="258"/>
      <c r="I815" s="260"/>
      <c r="J815" s="258"/>
      <c r="K815" s="258"/>
      <c r="L815" s="260"/>
      <c r="M815" s="258"/>
      <c r="N815" s="248"/>
      <c r="O815" s="254">
        <f t="shared" ref="O815:P815" si="814">IF(B815=0,0,IF($O$1="",0,IF(YEAR(B815)=$P$1,MONTH(B815)-$O$1+1,(YEAR(B815)-$P$1)*12-$O$1+1+MONTH(B815))))</f>
        <v>0</v>
      </c>
      <c r="P815" s="254">
        <f t="shared" si="814"/>
        <v>0</v>
      </c>
      <c r="Q815" s="255" t="str">
        <f t="shared" si="769"/>
        <v/>
      </c>
      <c r="R815" s="238"/>
      <c r="S815" s="238"/>
      <c r="T815" s="238"/>
      <c r="U815" s="238"/>
    </row>
    <row r="816" spans="1:21" hidden="1" x14ac:dyDescent="0.2">
      <c r="A816" s="256">
        <v>812</v>
      </c>
      <c r="B816" s="248"/>
      <c r="C816" s="257"/>
      <c r="D816" s="258"/>
      <c r="E816" s="258"/>
      <c r="F816" s="259"/>
      <c r="G816" s="258"/>
      <c r="H816" s="258"/>
      <c r="I816" s="260"/>
      <c r="J816" s="258"/>
      <c r="K816" s="258"/>
      <c r="L816" s="260"/>
      <c r="M816" s="258"/>
      <c r="N816" s="248"/>
      <c r="O816" s="254">
        <f t="shared" ref="O816:P816" si="815">IF(B816=0,0,IF($O$1="",0,IF(YEAR(B816)=$P$1,MONTH(B816)-$O$1+1,(YEAR(B816)-$P$1)*12-$O$1+1+MONTH(B816))))</f>
        <v>0</v>
      </c>
      <c r="P816" s="254">
        <f t="shared" si="815"/>
        <v>0</v>
      </c>
      <c r="Q816" s="255" t="str">
        <f t="shared" si="769"/>
        <v/>
      </c>
      <c r="R816" s="238"/>
      <c r="S816" s="238"/>
      <c r="T816" s="238"/>
      <c r="U816" s="238"/>
    </row>
    <row r="817" spans="1:21" hidden="1" x14ac:dyDescent="0.2">
      <c r="A817" s="247">
        <v>813</v>
      </c>
      <c r="B817" s="248"/>
      <c r="C817" s="257"/>
      <c r="D817" s="258"/>
      <c r="E817" s="258"/>
      <c r="F817" s="259"/>
      <c r="G817" s="258"/>
      <c r="H817" s="258"/>
      <c r="I817" s="260"/>
      <c r="J817" s="258"/>
      <c r="K817" s="258"/>
      <c r="L817" s="260"/>
      <c r="M817" s="258"/>
      <c r="N817" s="248"/>
      <c r="O817" s="254">
        <f t="shared" ref="O817:P817" si="816">IF(B817=0,0,IF($O$1="",0,IF(YEAR(B817)=$P$1,MONTH(B817)-$O$1+1,(YEAR(B817)-$P$1)*12-$O$1+1+MONTH(B817))))</f>
        <v>0</v>
      </c>
      <c r="P817" s="254">
        <f t="shared" si="816"/>
        <v>0</v>
      </c>
      <c r="Q817" s="255" t="str">
        <f t="shared" si="769"/>
        <v/>
      </c>
      <c r="R817" s="238"/>
      <c r="S817" s="238"/>
      <c r="T817" s="238"/>
      <c r="U817" s="238"/>
    </row>
    <row r="818" spans="1:21" hidden="1" x14ac:dyDescent="0.2">
      <c r="A818" s="256">
        <v>814</v>
      </c>
      <c r="B818" s="248"/>
      <c r="C818" s="257"/>
      <c r="D818" s="258"/>
      <c r="E818" s="258"/>
      <c r="F818" s="259"/>
      <c r="G818" s="258"/>
      <c r="H818" s="258"/>
      <c r="I818" s="260"/>
      <c r="J818" s="258"/>
      <c r="K818" s="258"/>
      <c r="L818" s="260"/>
      <c r="M818" s="258"/>
      <c r="N818" s="248"/>
      <c r="O818" s="254">
        <f t="shared" ref="O818:P818" si="817">IF(B818=0,0,IF($O$1="",0,IF(YEAR(B818)=$P$1,MONTH(B818)-$O$1+1,(YEAR(B818)-$P$1)*12-$O$1+1+MONTH(B818))))</f>
        <v>0</v>
      </c>
      <c r="P818" s="254">
        <f t="shared" si="817"/>
        <v>0</v>
      </c>
      <c r="Q818" s="255" t="str">
        <f t="shared" si="769"/>
        <v/>
      </c>
      <c r="R818" s="238"/>
      <c r="S818" s="238"/>
      <c r="T818" s="238"/>
      <c r="U818" s="238"/>
    </row>
    <row r="819" spans="1:21" hidden="1" x14ac:dyDescent="0.2">
      <c r="A819" s="256">
        <v>815</v>
      </c>
      <c r="B819" s="248"/>
      <c r="C819" s="257"/>
      <c r="D819" s="258"/>
      <c r="E819" s="258"/>
      <c r="F819" s="259"/>
      <c r="G819" s="258"/>
      <c r="H819" s="258"/>
      <c r="I819" s="260"/>
      <c r="J819" s="258"/>
      <c r="K819" s="258"/>
      <c r="L819" s="260"/>
      <c r="M819" s="258"/>
      <c r="N819" s="248"/>
      <c r="O819" s="254">
        <f t="shared" ref="O819:P819" si="818">IF(B819=0,0,IF($O$1="",0,IF(YEAR(B819)=$P$1,MONTH(B819)-$O$1+1,(YEAR(B819)-$P$1)*12-$O$1+1+MONTH(B819))))</f>
        <v>0</v>
      </c>
      <c r="P819" s="254">
        <f t="shared" si="818"/>
        <v>0</v>
      </c>
      <c r="Q819" s="255" t="str">
        <f t="shared" si="769"/>
        <v/>
      </c>
      <c r="R819" s="238"/>
      <c r="S819" s="238"/>
      <c r="T819" s="238"/>
      <c r="U819" s="238"/>
    </row>
    <row r="820" spans="1:21" hidden="1" x14ac:dyDescent="0.2">
      <c r="A820" s="256">
        <v>816</v>
      </c>
      <c r="B820" s="248"/>
      <c r="C820" s="257"/>
      <c r="D820" s="258"/>
      <c r="E820" s="258"/>
      <c r="F820" s="259"/>
      <c r="G820" s="258"/>
      <c r="H820" s="258"/>
      <c r="I820" s="260"/>
      <c r="J820" s="258"/>
      <c r="K820" s="258"/>
      <c r="L820" s="260"/>
      <c r="M820" s="258"/>
      <c r="N820" s="248"/>
      <c r="O820" s="254">
        <f t="shared" ref="O820:P820" si="819">IF(B820=0,0,IF($O$1="",0,IF(YEAR(B820)=$P$1,MONTH(B820)-$O$1+1,(YEAR(B820)-$P$1)*12-$O$1+1+MONTH(B820))))</f>
        <v>0</v>
      </c>
      <c r="P820" s="254">
        <f t="shared" si="819"/>
        <v>0</v>
      </c>
      <c r="Q820" s="255" t="str">
        <f t="shared" si="769"/>
        <v/>
      </c>
      <c r="R820" s="238"/>
      <c r="S820" s="238"/>
      <c r="T820" s="238"/>
      <c r="U820" s="238"/>
    </row>
    <row r="821" spans="1:21" hidden="1" x14ac:dyDescent="0.2">
      <c r="A821" s="247">
        <v>817</v>
      </c>
      <c r="B821" s="248"/>
      <c r="C821" s="257"/>
      <c r="D821" s="258"/>
      <c r="E821" s="258"/>
      <c r="F821" s="259"/>
      <c r="G821" s="258"/>
      <c r="H821" s="258"/>
      <c r="I821" s="260"/>
      <c r="J821" s="258"/>
      <c r="K821" s="258"/>
      <c r="L821" s="260"/>
      <c r="M821" s="258"/>
      <c r="N821" s="248"/>
      <c r="O821" s="254">
        <f t="shared" ref="O821:P821" si="820">IF(B821=0,0,IF($O$1="",0,IF(YEAR(B821)=$P$1,MONTH(B821)-$O$1+1,(YEAR(B821)-$P$1)*12-$O$1+1+MONTH(B821))))</f>
        <v>0</v>
      </c>
      <c r="P821" s="254">
        <f t="shared" si="820"/>
        <v>0</v>
      </c>
      <c r="Q821" s="255" t="str">
        <f t="shared" si="769"/>
        <v/>
      </c>
      <c r="R821" s="238"/>
      <c r="S821" s="238"/>
      <c r="T821" s="238"/>
      <c r="U821" s="238"/>
    </row>
    <row r="822" spans="1:21" hidden="1" x14ac:dyDescent="0.2">
      <c r="A822" s="256">
        <v>818</v>
      </c>
      <c r="B822" s="248"/>
      <c r="C822" s="257"/>
      <c r="D822" s="258"/>
      <c r="E822" s="258"/>
      <c r="F822" s="259"/>
      <c r="G822" s="258"/>
      <c r="H822" s="258"/>
      <c r="I822" s="260"/>
      <c r="J822" s="258"/>
      <c r="K822" s="258"/>
      <c r="L822" s="260"/>
      <c r="M822" s="258"/>
      <c r="N822" s="248"/>
      <c r="O822" s="254">
        <f t="shared" ref="O822:P822" si="821">IF(B822=0,0,IF($O$1="",0,IF(YEAR(B822)=$P$1,MONTH(B822)-$O$1+1,(YEAR(B822)-$P$1)*12-$O$1+1+MONTH(B822))))</f>
        <v>0</v>
      </c>
      <c r="P822" s="254">
        <f t="shared" si="821"/>
        <v>0</v>
      </c>
      <c r="Q822" s="255" t="str">
        <f t="shared" si="769"/>
        <v/>
      </c>
      <c r="R822" s="238"/>
      <c r="S822" s="238"/>
      <c r="T822" s="238"/>
      <c r="U822" s="238"/>
    </row>
    <row r="823" spans="1:21" hidden="1" x14ac:dyDescent="0.2">
      <c r="A823" s="256">
        <v>819</v>
      </c>
      <c r="B823" s="248"/>
      <c r="C823" s="257"/>
      <c r="D823" s="258"/>
      <c r="E823" s="258"/>
      <c r="F823" s="259"/>
      <c r="G823" s="258"/>
      <c r="H823" s="258"/>
      <c r="I823" s="260"/>
      <c r="J823" s="258"/>
      <c r="K823" s="258"/>
      <c r="L823" s="260"/>
      <c r="M823" s="258"/>
      <c r="N823" s="248"/>
      <c r="O823" s="254">
        <f t="shared" ref="O823:P823" si="822">IF(B823=0,0,IF($O$1="",0,IF(YEAR(B823)=$P$1,MONTH(B823)-$O$1+1,(YEAR(B823)-$P$1)*12-$O$1+1+MONTH(B823))))</f>
        <v>0</v>
      </c>
      <c r="P823" s="254">
        <f t="shared" si="822"/>
        <v>0</v>
      </c>
      <c r="Q823" s="255" t="str">
        <f t="shared" si="769"/>
        <v/>
      </c>
      <c r="R823" s="238"/>
      <c r="S823" s="238"/>
      <c r="T823" s="238"/>
      <c r="U823" s="238"/>
    </row>
    <row r="824" spans="1:21" hidden="1" x14ac:dyDescent="0.2">
      <c r="A824" s="256">
        <v>820</v>
      </c>
      <c r="B824" s="248"/>
      <c r="C824" s="257"/>
      <c r="D824" s="258"/>
      <c r="E824" s="258"/>
      <c r="F824" s="259"/>
      <c r="G824" s="258"/>
      <c r="H824" s="258"/>
      <c r="I824" s="260"/>
      <c r="J824" s="258"/>
      <c r="K824" s="258"/>
      <c r="L824" s="260"/>
      <c r="M824" s="258"/>
      <c r="N824" s="248"/>
      <c r="O824" s="254">
        <f t="shared" ref="O824:P824" si="823">IF(B824=0,0,IF($O$1="",0,IF(YEAR(B824)=$P$1,MONTH(B824)-$O$1+1,(YEAR(B824)-$P$1)*12-$O$1+1+MONTH(B824))))</f>
        <v>0</v>
      </c>
      <c r="P824" s="254">
        <f t="shared" si="823"/>
        <v>0</v>
      </c>
      <c r="Q824" s="255" t="str">
        <f t="shared" si="769"/>
        <v/>
      </c>
      <c r="R824" s="238"/>
      <c r="S824" s="238"/>
      <c r="T824" s="238"/>
      <c r="U824" s="238"/>
    </row>
    <row r="825" spans="1:21" hidden="1" x14ac:dyDescent="0.2">
      <c r="A825" s="247">
        <v>821</v>
      </c>
      <c r="B825" s="248"/>
      <c r="C825" s="257"/>
      <c r="D825" s="258"/>
      <c r="E825" s="258"/>
      <c r="F825" s="259"/>
      <c r="G825" s="258"/>
      <c r="H825" s="258"/>
      <c r="I825" s="260"/>
      <c r="J825" s="258"/>
      <c r="K825" s="258"/>
      <c r="L825" s="260"/>
      <c r="M825" s="258"/>
      <c r="N825" s="248"/>
      <c r="O825" s="254">
        <f t="shared" ref="O825:P825" si="824">IF(B825=0,0,IF($O$1="",0,IF(YEAR(B825)=$P$1,MONTH(B825)-$O$1+1,(YEAR(B825)-$P$1)*12-$O$1+1+MONTH(B825))))</f>
        <v>0</v>
      </c>
      <c r="P825" s="254">
        <f t="shared" si="824"/>
        <v>0</v>
      </c>
      <c r="Q825" s="255" t="str">
        <f t="shared" si="769"/>
        <v/>
      </c>
      <c r="R825" s="238"/>
      <c r="S825" s="238"/>
      <c r="T825" s="238"/>
      <c r="U825" s="238"/>
    </row>
    <row r="826" spans="1:21" hidden="1" x14ac:dyDescent="0.2">
      <c r="A826" s="256">
        <v>822</v>
      </c>
      <c r="B826" s="248"/>
      <c r="C826" s="257"/>
      <c r="D826" s="258"/>
      <c r="E826" s="258"/>
      <c r="F826" s="259"/>
      <c r="G826" s="258"/>
      <c r="H826" s="258"/>
      <c r="I826" s="260"/>
      <c r="J826" s="258"/>
      <c r="K826" s="258"/>
      <c r="L826" s="260"/>
      <c r="M826" s="258"/>
      <c r="N826" s="248"/>
      <c r="O826" s="254">
        <f t="shared" ref="O826:P826" si="825">IF(B826=0,0,IF($O$1="",0,IF(YEAR(B826)=$P$1,MONTH(B826)-$O$1+1,(YEAR(B826)-$P$1)*12-$O$1+1+MONTH(B826))))</f>
        <v>0</v>
      </c>
      <c r="P826" s="254">
        <f t="shared" si="825"/>
        <v>0</v>
      </c>
      <c r="Q826" s="255" t="str">
        <f t="shared" si="769"/>
        <v/>
      </c>
      <c r="R826" s="238"/>
      <c r="S826" s="238"/>
      <c r="T826" s="238"/>
      <c r="U826" s="238"/>
    </row>
    <row r="827" spans="1:21" hidden="1" x14ac:dyDescent="0.2">
      <c r="A827" s="256">
        <v>823</v>
      </c>
      <c r="B827" s="248"/>
      <c r="C827" s="257"/>
      <c r="D827" s="258"/>
      <c r="E827" s="258"/>
      <c r="F827" s="259"/>
      <c r="G827" s="258"/>
      <c r="H827" s="258"/>
      <c r="I827" s="260"/>
      <c r="J827" s="258"/>
      <c r="K827" s="258"/>
      <c r="L827" s="260"/>
      <c r="M827" s="258"/>
      <c r="N827" s="248"/>
      <c r="O827" s="254">
        <f t="shared" ref="O827:P827" si="826">IF(B827=0,0,IF($O$1="",0,IF(YEAR(B827)=$P$1,MONTH(B827)-$O$1+1,(YEAR(B827)-$P$1)*12-$O$1+1+MONTH(B827))))</f>
        <v>0</v>
      </c>
      <c r="P827" s="254">
        <f t="shared" si="826"/>
        <v>0</v>
      </c>
      <c r="Q827" s="255" t="str">
        <f t="shared" si="769"/>
        <v/>
      </c>
      <c r="R827" s="238"/>
      <c r="S827" s="238"/>
      <c r="T827" s="238"/>
      <c r="U827" s="238"/>
    </row>
    <row r="828" spans="1:21" hidden="1" x14ac:dyDescent="0.2">
      <c r="A828" s="256">
        <v>824</v>
      </c>
      <c r="B828" s="248"/>
      <c r="C828" s="257"/>
      <c r="D828" s="258"/>
      <c r="E828" s="258"/>
      <c r="F828" s="259"/>
      <c r="G828" s="258"/>
      <c r="H828" s="258"/>
      <c r="I828" s="260"/>
      <c r="J828" s="258"/>
      <c r="K828" s="258"/>
      <c r="L828" s="260"/>
      <c r="M828" s="258"/>
      <c r="N828" s="248"/>
      <c r="O828" s="254">
        <f t="shared" ref="O828:P828" si="827">IF(B828=0,0,IF($O$1="",0,IF(YEAR(B828)=$P$1,MONTH(B828)-$O$1+1,(YEAR(B828)-$P$1)*12-$O$1+1+MONTH(B828))))</f>
        <v>0</v>
      </c>
      <c r="P828" s="254">
        <f t="shared" si="827"/>
        <v>0</v>
      </c>
      <c r="Q828" s="255" t="str">
        <f t="shared" si="769"/>
        <v/>
      </c>
      <c r="R828" s="238"/>
      <c r="S828" s="238"/>
      <c r="T828" s="238"/>
      <c r="U828" s="238"/>
    </row>
    <row r="829" spans="1:21" hidden="1" x14ac:dyDescent="0.2">
      <c r="A829" s="247">
        <v>825</v>
      </c>
      <c r="B829" s="248"/>
      <c r="C829" s="257"/>
      <c r="D829" s="258"/>
      <c r="E829" s="258"/>
      <c r="F829" s="259"/>
      <c r="G829" s="258"/>
      <c r="H829" s="258"/>
      <c r="I829" s="260"/>
      <c r="J829" s="258"/>
      <c r="K829" s="258"/>
      <c r="L829" s="260"/>
      <c r="M829" s="258"/>
      <c r="N829" s="248"/>
      <c r="O829" s="254">
        <f t="shared" ref="O829:P829" si="828">IF(B829=0,0,IF($O$1="",0,IF(YEAR(B829)=$P$1,MONTH(B829)-$O$1+1,(YEAR(B829)-$P$1)*12-$O$1+1+MONTH(B829))))</f>
        <v>0</v>
      </c>
      <c r="P829" s="254">
        <f t="shared" si="828"/>
        <v>0</v>
      </c>
      <c r="Q829" s="255" t="str">
        <f t="shared" si="769"/>
        <v/>
      </c>
      <c r="R829" s="238"/>
      <c r="S829" s="238"/>
      <c r="T829" s="238"/>
      <c r="U829" s="238"/>
    </row>
    <row r="830" spans="1:21" hidden="1" x14ac:dyDescent="0.2">
      <c r="A830" s="256">
        <v>826</v>
      </c>
      <c r="B830" s="248"/>
      <c r="C830" s="257"/>
      <c r="D830" s="258"/>
      <c r="E830" s="258"/>
      <c r="F830" s="259"/>
      <c r="G830" s="258"/>
      <c r="H830" s="258"/>
      <c r="I830" s="260"/>
      <c r="J830" s="258"/>
      <c r="K830" s="258"/>
      <c r="L830" s="260"/>
      <c r="M830" s="258"/>
      <c r="N830" s="248"/>
      <c r="O830" s="254">
        <f t="shared" ref="O830:P830" si="829">IF(B830=0,0,IF($O$1="",0,IF(YEAR(B830)=$P$1,MONTH(B830)-$O$1+1,(YEAR(B830)-$P$1)*12-$O$1+1+MONTH(B830))))</f>
        <v>0</v>
      </c>
      <c r="P830" s="254">
        <f t="shared" si="829"/>
        <v>0</v>
      </c>
      <c r="Q830" s="255" t="str">
        <f t="shared" si="769"/>
        <v/>
      </c>
      <c r="R830" s="238"/>
      <c r="S830" s="238"/>
      <c r="T830" s="238"/>
      <c r="U830" s="238"/>
    </row>
    <row r="831" spans="1:21" hidden="1" x14ac:dyDescent="0.2">
      <c r="A831" s="256">
        <v>827</v>
      </c>
      <c r="B831" s="248"/>
      <c r="C831" s="257"/>
      <c r="D831" s="258"/>
      <c r="E831" s="258"/>
      <c r="F831" s="259"/>
      <c r="G831" s="258"/>
      <c r="H831" s="258"/>
      <c r="I831" s="260"/>
      <c r="J831" s="258"/>
      <c r="K831" s="258"/>
      <c r="L831" s="260"/>
      <c r="M831" s="258"/>
      <c r="N831" s="248"/>
      <c r="O831" s="254">
        <f t="shared" ref="O831:P831" si="830">IF(B831=0,0,IF($O$1="",0,IF(YEAR(B831)=$P$1,MONTH(B831)-$O$1+1,(YEAR(B831)-$P$1)*12-$O$1+1+MONTH(B831))))</f>
        <v>0</v>
      </c>
      <c r="P831" s="254">
        <f t="shared" si="830"/>
        <v>0</v>
      </c>
      <c r="Q831" s="255" t="str">
        <f t="shared" si="769"/>
        <v/>
      </c>
      <c r="R831" s="238"/>
      <c r="S831" s="238"/>
      <c r="T831" s="238"/>
      <c r="U831" s="238"/>
    </row>
    <row r="832" spans="1:21" hidden="1" x14ac:dyDescent="0.2">
      <c r="A832" s="256">
        <v>828</v>
      </c>
      <c r="B832" s="248"/>
      <c r="C832" s="257"/>
      <c r="D832" s="258"/>
      <c r="E832" s="258"/>
      <c r="F832" s="259"/>
      <c r="G832" s="258"/>
      <c r="H832" s="258"/>
      <c r="I832" s="260"/>
      <c r="J832" s="258"/>
      <c r="K832" s="258"/>
      <c r="L832" s="260"/>
      <c r="M832" s="258"/>
      <c r="N832" s="248"/>
      <c r="O832" s="254">
        <f t="shared" ref="O832:P832" si="831">IF(B832=0,0,IF($O$1="",0,IF(YEAR(B832)=$P$1,MONTH(B832)-$O$1+1,(YEAR(B832)-$P$1)*12-$O$1+1+MONTH(B832))))</f>
        <v>0</v>
      </c>
      <c r="P832" s="254">
        <f t="shared" si="831"/>
        <v>0</v>
      </c>
      <c r="Q832" s="255" t="str">
        <f t="shared" si="769"/>
        <v/>
      </c>
      <c r="R832" s="238"/>
      <c r="S832" s="238"/>
      <c r="T832" s="238"/>
      <c r="U832" s="238"/>
    </row>
    <row r="833" spans="1:21" hidden="1" x14ac:dyDescent="0.2">
      <c r="A833" s="247">
        <v>829</v>
      </c>
      <c r="B833" s="248"/>
      <c r="C833" s="257"/>
      <c r="D833" s="258"/>
      <c r="E833" s="258"/>
      <c r="F833" s="259"/>
      <c r="G833" s="258"/>
      <c r="H833" s="258"/>
      <c r="I833" s="260"/>
      <c r="J833" s="258"/>
      <c r="K833" s="258"/>
      <c r="L833" s="260"/>
      <c r="M833" s="258"/>
      <c r="N833" s="248"/>
      <c r="O833" s="254">
        <f t="shared" ref="O833:P833" si="832">IF(B833=0,0,IF($O$1="",0,IF(YEAR(B833)=$P$1,MONTH(B833)-$O$1+1,(YEAR(B833)-$P$1)*12-$O$1+1+MONTH(B833))))</f>
        <v>0</v>
      </c>
      <c r="P833" s="254">
        <f t="shared" si="832"/>
        <v>0</v>
      </c>
      <c r="Q833" s="255" t="str">
        <f t="shared" si="769"/>
        <v/>
      </c>
      <c r="R833" s="238"/>
      <c r="S833" s="238"/>
      <c r="T833" s="238"/>
      <c r="U833" s="238"/>
    </row>
    <row r="834" spans="1:21" hidden="1" x14ac:dyDescent="0.2">
      <c r="A834" s="256">
        <v>830</v>
      </c>
      <c r="B834" s="248"/>
      <c r="C834" s="257"/>
      <c r="D834" s="258"/>
      <c r="E834" s="258"/>
      <c r="F834" s="259"/>
      <c r="G834" s="258"/>
      <c r="H834" s="258"/>
      <c r="I834" s="260"/>
      <c r="J834" s="258"/>
      <c r="K834" s="258"/>
      <c r="L834" s="260"/>
      <c r="M834" s="258"/>
      <c r="N834" s="248"/>
      <c r="O834" s="254">
        <f t="shared" ref="O834:P834" si="833">IF(B834=0,0,IF($O$1="",0,IF(YEAR(B834)=$P$1,MONTH(B834)-$O$1+1,(YEAR(B834)-$P$1)*12-$O$1+1+MONTH(B834))))</f>
        <v>0</v>
      </c>
      <c r="P834" s="254">
        <f t="shared" si="833"/>
        <v>0</v>
      </c>
      <c r="Q834" s="255" t="str">
        <f t="shared" si="769"/>
        <v/>
      </c>
      <c r="R834" s="238"/>
      <c r="S834" s="238"/>
      <c r="T834" s="238"/>
      <c r="U834" s="238"/>
    </row>
    <row r="835" spans="1:21" hidden="1" x14ac:dyDescent="0.2">
      <c r="A835" s="256">
        <v>831</v>
      </c>
      <c r="B835" s="248"/>
      <c r="C835" s="257"/>
      <c r="D835" s="258"/>
      <c r="E835" s="258"/>
      <c r="F835" s="259"/>
      <c r="G835" s="258"/>
      <c r="H835" s="258"/>
      <c r="I835" s="260"/>
      <c r="J835" s="258"/>
      <c r="K835" s="258"/>
      <c r="L835" s="260"/>
      <c r="M835" s="258"/>
      <c r="N835" s="248"/>
      <c r="O835" s="254">
        <f t="shared" ref="O835:P835" si="834">IF(B835=0,0,IF($O$1="",0,IF(YEAR(B835)=$P$1,MONTH(B835)-$O$1+1,(YEAR(B835)-$P$1)*12-$O$1+1+MONTH(B835))))</f>
        <v>0</v>
      </c>
      <c r="P835" s="254">
        <f t="shared" si="834"/>
        <v>0</v>
      </c>
      <c r="Q835" s="255" t="str">
        <f t="shared" si="769"/>
        <v/>
      </c>
      <c r="R835" s="238"/>
      <c r="S835" s="238"/>
      <c r="T835" s="238"/>
      <c r="U835" s="238"/>
    </row>
    <row r="836" spans="1:21" hidden="1" x14ac:dyDescent="0.2">
      <c r="A836" s="256">
        <v>832</v>
      </c>
      <c r="B836" s="248"/>
      <c r="C836" s="257"/>
      <c r="D836" s="258"/>
      <c r="E836" s="258"/>
      <c r="F836" s="259"/>
      <c r="G836" s="258"/>
      <c r="H836" s="258"/>
      <c r="I836" s="260"/>
      <c r="J836" s="258"/>
      <c r="K836" s="258"/>
      <c r="L836" s="260"/>
      <c r="M836" s="258"/>
      <c r="N836" s="248"/>
      <c r="O836" s="254">
        <f t="shared" ref="O836:P836" si="835">IF(B836=0,0,IF($O$1="",0,IF(YEAR(B836)=$P$1,MONTH(B836)-$O$1+1,(YEAR(B836)-$P$1)*12-$O$1+1+MONTH(B836))))</f>
        <v>0</v>
      </c>
      <c r="P836" s="254">
        <f t="shared" si="835"/>
        <v>0</v>
      </c>
      <c r="Q836" s="255" t="str">
        <f t="shared" si="769"/>
        <v/>
      </c>
      <c r="R836" s="238"/>
      <c r="S836" s="238"/>
      <c r="T836" s="238"/>
      <c r="U836" s="238"/>
    </row>
    <row r="837" spans="1:21" hidden="1" x14ac:dyDescent="0.2">
      <c r="A837" s="247">
        <v>833</v>
      </c>
      <c r="B837" s="248"/>
      <c r="C837" s="257"/>
      <c r="D837" s="258"/>
      <c r="E837" s="258"/>
      <c r="F837" s="259"/>
      <c r="G837" s="258"/>
      <c r="H837" s="258"/>
      <c r="I837" s="260"/>
      <c r="J837" s="258"/>
      <c r="K837" s="258"/>
      <c r="L837" s="260"/>
      <c r="M837" s="258"/>
      <c r="N837" s="248"/>
      <c r="O837" s="254">
        <f t="shared" ref="O837:P837" si="836">IF(B837=0,0,IF($O$1="",0,IF(YEAR(B837)=$P$1,MONTH(B837)-$O$1+1,(YEAR(B837)-$P$1)*12-$O$1+1+MONTH(B837))))</f>
        <v>0</v>
      </c>
      <c r="P837" s="254">
        <f t="shared" si="836"/>
        <v>0</v>
      </c>
      <c r="Q837" s="255" t="str">
        <f t="shared" si="769"/>
        <v/>
      </c>
      <c r="R837" s="238"/>
      <c r="S837" s="238"/>
      <c r="T837" s="238"/>
      <c r="U837" s="238"/>
    </row>
    <row r="838" spans="1:21" hidden="1" x14ac:dyDescent="0.2">
      <c r="A838" s="256">
        <v>834</v>
      </c>
      <c r="B838" s="248"/>
      <c r="C838" s="257"/>
      <c r="D838" s="258"/>
      <c r="E838" s="258"/>
      <c r="F838" s="259"/>
      <c r="G838" s="258"/>
      <c r="H838" s="258"/>
      <c r="I838" s="260"/>
      <c r="J838" s="258"/>
      <c r="K838" s="258"/>
      <c r="L838" s="260"/>
      <c r="M838" s="258"/>
      <c r="N838" s="248"/>
      <c r="O838" s="254">
        <f t="shared" ref="O838:P838" si="837">IF(B838=0,0,IF($O$1="",0,IF(YEAR(B838)=$P$1,MONTH(B838)-$O$1+1,(YEAR(B838)-$P$1)*12-$O$1+1+MONTH(B838))))</f>
        <v>0</v>
      </c>
      <c r="P838" s="254">
        <f t="shared" si="837"/>
        <v>0</v>
      </c>
      <c r="Q838" s="255" t="str">
        <f t="shared" si="769"/>
        <v/>
      </c>
      <c r="R838" s="238"/>
      <c r="S838" s="238"/>
      <c r="T838" s="238"/>
      <c r="U838" s="238"/>
    </row>
    <row r="839" spans="1:21" hidden="1" x14ac:dyDescent="0.2">
      <c r="A839" s="256">
        <v>835</v>
      </c>
      <c r="B839" s="248"/>
      <c r="C839" s="257"/>
      <c r="D839" s="258"/>
      <c r="E839" s="258"/>
      <c r="F839" s="259"/>
      <c r="G839" s="258"/>
      <c r="H839" s="258"/>
      <c r="I839" s="260"/>
      <c r="J839" s="258"/>
      <c r="K839" s="258"/>
      <c r="L839" s="260"/>
      <c r="M839" s="258"/>
      <c r="N839" s="248"/>
      <c r="O839" s="254">
        <f t="shared" ref="O839:P839" si="838">IF(B839=0,0,IF($O$1="",0,IF(YEAR(B839)=$P$1,MONTH(B839)-$O$1+1,(YEAR(B839)-$P$1)*12-$O$1+1+MONTH(B839))))</f>
        <v>0</v>
      </c>
      <c r="P839" s="254">
        <f t="shared" si="838"/>
        <v>0</v>
      </c>
      <c r="Q839" s="255" t="str">
        <f t="shared" si="769"/>
        <v/>
      </c>
      <c r="R839" s="238"/>
      <c r="S839" s="238"/>
      <c r="T839" s="238"/>
      <c r="U839" s="238"/>
    </row>
    <row r="840" spans="1:21" hidden="1" x14ac:dyDescent="0.2">
      <c r="A840" s="256">
        <v>836</v>
      </c>
      <c r="B840" s="248"/>
      <c r="C840" s="257"/>
      <c r="D840" s="258"/>
      <c r="E840" s="258"/>
      <c r="F840" s="259"/>
      <c r="G840" s="258"/>
      <c r="H840" s="258"/>
      <c r="I840" s="260"/>
      <c r="J840" s="258"/>
      <c r="K840" s="258"/>
      <c r="L840" s="260"/>
      <c r="M840" s="258"/>
      <c r="N840" s="248"/>
      <c r="O840" s="254">
        <f t="shared" ref="O840:P840" si="839">IF(B840=0,0,IF($O$1="",0,IF(YEAR(B840)=$P$1,MONTH(B840)-$O$1+1,(YEAR(B840)-$P$1)*12-$O$1+1+MONTH(B840))))</f>
        <v>0</v>
      </c>
      <c r="P840" s="254">
        <f t="shared" si="839"/>
        <v>0</v>
      </c>
      <c r="Q840" s="255" t="str">
        <f t="shared" si="769"/>
        <v/>
      </c>
      <c r="R840" s="238"/>
      <c r="S840" s="238"/>
      <c r="T840" s="238"/>
      <c r="U840" s="238"/>
    </row>
    <row r="841" spans="1:21" hidden="1" x14ac:dyDescent="0.2">
      <c r="A841" s="247">
        <v>837</v>
      </c>
      <c r="B841" s="248"/>
      <c r="C841" s="257"/>
      <c r="D841" s="258"/>
      <c r="E841" s="258"/>
      <c r="F841" s="259"/>
      <c r="G841" s="258"/>
      <c r="H841" s="258"/>
      <c r="I841" s="260"/>
      <c r="J841" s="258"/>
      <c r="K841" s="258"/>
      <c r="L841" s="260"/>
      <c r="M841" s="258"/>
      <c r="N841" s="248"/>
      <c r="O841" s="254">
        <f t="shared" ref="O841:P841" si="840">IF(B841=0,0,IF($O$1="",0,IF(YEAR(B841)=$P$1,MONTH(B841)-$O$1+1,(YEAR(B841)-$P$1)*12-$O$1+1+MONTH(B841))))</f>
        <v>0</v>
      </c>
      <c r="P841" s="254">
        <f t="shared" si="840"/>
        <v>0</v>
      </c>
      <c r="Q841" s="255" t="str">
        <f t="shared" si="769"/>
        <v/>
      </c>
      <c r="R841" s="238"/>
      <c r="S841" s="238"/>
      <c r="T841" s="238"/>
      <c r="U841" s="238"/>
    </row>
    <row r="842" spans="1:21" hidden="1" x14ac:dyDescent="0.2">
      <c r="A842" s="256">
        <v>838</v>
      </c>
      <c r="B842" s="248"/>
      <c r="C842" s="257"/>
      <c r="D842" s="258"/>
      <c r="E842" s="258"/>
      <c r="F842" s="259"/>
      <c r="G842" s="258"/>
      <c r="H842" s="258"/>
      <c r="I842" s="260"/>
      <c r="J842" s="258"/>
      <c r="K842" s="258"/>
      <c r="L842" s="260"/>
      <c r="M842" s="258"/>
      <c r="N842" s="248"/>
      <c r="O842" s="254">
        <f t="shared" ref="O842:P842" si="841">IF(B842=0,0,IF($O$1="",0,IF(YEAR(B842)=$P$1,MONTH(B842)-$O$1+1,(YEAR(B842)-$P$1)*12-$O$1+1+MONTH(B842))))</f>
        <v>0</v>
      </c>
      <c r="P842" s="254">
        <f t="shared" si="841"/>
        <v>0</v>
      </c>
      <c r="Q842" s="255" t="str">
        <f t="shared" si="769"/>
        <v/>
      </c>
      <c r="R842" s="238"/>
      <c r="S842" s="238"/>
      <c r="T842" s="238"/>
      <c r="U842" s="238"/>
    </row>
    <row r="843" spans="1:21" hidden="1" x14ac:dyDescent="0.2">
      <c r="A843" s="256">
        <v>839</v>
      </c>
      <c r="B843" s="248"/>
      <c r="C843" s="257"/>
      <c r="D843" s="258"/>
      <c r="E843" s="258"/>
      <c r="F843" s="259"/>
      <c r="G843" s="258"/>
      <c r="H843" s="258"/>
      <c r="I843" s="260"/>
      <c r="J843" s="258"/>
      <c r="K843" s="258"/>
      <c r="L843" s="260"/>
      <c r="M843" s="258"/>
      <c r="N843" s="248"/>
      <c r="O843" s="254">
        <f t="shared" ref="O843:P843" si="842">IF(B843=0,0,IF($O$1="",0,IF(YEAR(B843)=$P$1,MONTH(B843)-$O$1+1,(YEAR(B843)-$P$1)*12-$O$1+1+MONTH(B843))))</f>
        <v>0</v>
      </c>
      <c r="P843" s="254">
        <f t="shared" si="842"/>
        <v>0</v>
      </c>
      <c r="Q843" s="255" t="str">
        <f t="shared" si="769"/>
        <v/>
      </c>
      <c r="R843" s="238"/>
      <c r="S843" s="238"/>
      <c r="T843" s="238"/>
      <c r="U843" s="238"/>
    </row>
    <row r="844" spans="1:21" hidden="1" x14ac:dyDescent="0.2">
      <c r="A844" s="256">
        <v>840</v>
      </c>
      <c r="B844" s="248"/>
      <c r="C844" s="257"/>
      <c r="D844" s="258"/>
      <c r="E844" s="258"/>
      <c r="F844" s="259"/>
      <c r="G844" s="258"/>
      <c r="H844" s="258"/>
      <c r="I844" s="260"/>
      <c r="J844" s="258"/>
      <c r="K844" s="258"/>
      <c r="L844" s="260"/>
      <c r="M844" s="258"/>
      <c r="N844" s="248"/>
      <c r="O844" s="254">
        <f t="shared" ref="O844:P844" si="843">IF(B844=0,0,IF($O$1="",0,IF(YEAR(B844)=$P$1,MONTH(B844)-$O$1+1,(YEAR(B844)-$P$1)*12-$O$1+1+MONTH(B844))))</f>
        <v>0</v>
      </c>
      <c r="P844" s="254">
        <f t="shared" si="843"/>
        <v>0</v>
      </c>
      <c r="Q844" s="255" t="str">
        <f t="shared" si="769"/>
        <v/>
      </c>
      <c r="R844" s="238"/>
      <c r="S844" s="238"/>
      <c r="T844" s="238"/>
      <c r="U844" s="238"/>
    </row>
    <row r="845" spans="1:21" hidden="1" x14ac:dyDescent="0.2">
      <c r="A845" s="247">
        <v>841</v>
      </c>
      <c r="B845" s="248"/>
      <c r="C845" s="257"/>
      <c r="D845" s="258"/>
      <c r="E845" s="258"/>
      <c r="F845" s="259"/>
      <c r="G845" s="258"/>
      <c r="H845" s="258"/>
      <c r="I845" s="260"/>
      <c r="J845" s="258"/>
      <c r="K845" s="258"/>
      <c r="L845" s="260"/>
      <c r="M845" s="258"/>
      <c r="N845" s="248"/>
      <c r="O845" s="254">
        <f t="shared" ref="O845:P845" si="844">IF(B845=0,0,IF($O$1="",0,IF(YEAR(B845)=$P$1,MONTH(B845)-$O$1+1,(YEAR(B845)-$P$1)*12-$O$1+1+MONTH(B845))))</f>
        <v>0</v>
      </c>
      <c r="P845" s="254">
        <f t="shared" si="844"/>
        <v>0</v>
      </c>
      <c r="Q845" s="255" t="str">
        <f t="shared" si="769"/>
        <v/>
      </c>
      <c r="R845" s="238"/>
      <c r="S845" s="238"/>
      <c r="T845" s="238"/>
      <c r="U845" s="238"/>
    </row>
    <row r="846" spans="1:21" hidden="1" x14ac:dyDescent="0.2">
      <c r="A846" s="256">
        <v>842</v>
      </c>
      <c r="B846" s="248"/>
      <c r="C846" s="257"/>
      <c r="D846" s="258"/>
      <c r="E846" s="258"/>
      <c r="F846" s="259"/>
      <c r="G846" s="258"/>
      <c r="H846" s="258"/>
      <c r="I846" s="260"/>
      <c r="J846" s="258"/>
      <c r="K846" s="258"/>
      <c r="L846" s="260"/>
      <c r="M846" s="258"/>
      <c r="N846" s="248"/>
      <c r="O846" s="254">
        <f t="shared" ref="O846:P846" si="845">IF(B846=0,0,IF($O$1="",0,IF(YEAR(B846)=$P$1,MONTH(B846)-$O$1+1,(YEAR(B846)-$P$1)*12-$O$1+1+MONTH(B846))))</f>
        <v>0</v>
      </c>
      <c r="P846" s="254">
        <f t="shared" si="845"/>
        <v>0</v>
      </c>
      <c r="Q846" s="255" t="str">
        <f t="shared" si="769"/>
        <v/>
      </c>
      <c r="R846" s="238"/>
      <c r="S846" s="238"/>
      <c r="T846" s="238"/>
      <c r="U846" s="238"/>
    </row>
    <row r="847" spans="1:21" hidden="1" x14ac:dyDescent="0.2">
      <c r="A847" s="256">
        <v>843</v>
      </c>
      <c r="B847" s="248"/>
      <c r="C847" s="257"/>
      <c r="D847" s="258"/>
      <c r="E847" s="258"/>
      <c r="F847" s="259"/>
      <c r="G847" s="258"/>
      <c r="H847" s="258"/>
      <c r="I847" s="260"/>
      <c r="J847" s="258"/>
      <c r="K847" s="258"/>
      <c r="L847" s="260"/>
      <c r="M847" s="258"/>
      <c r="N847" s="248"/>
      <c r="O847" s="254">
        <f t="shared" ref="O847:P847" si="846">IF(B847=0,0,IF($O$1="",0,IF(YEAR(B847)=$P$1,MONTH(B847)-$O$1+1,(YEAR(B847)-$P$1)*12-$O$1+1+MONTH(B847))))</f>
        <v>0</v>
      </c>
      <c r="P847" s="254">
        <f t="shared" si="846"/>
        <v>0</v>
      </c>
      <c r="Q847" s="255" t="str">
        <f t="shared" si="769"/>
        <v/>
      </c>
      <c r="R847" s="238"/>
      <c r="S847" s="238"/>
      <c r="T847" s="238"/>
      <c r="U847" s="238"/>
    </row>
    <row r="848" spans="1:21" hidden="1" x14ac:dyDescent="0.2">
      <c r="A848" s="256">
        <v>844</v>
      </c>
      <c r="B848" s="248"/>
      <c r="C848" s="257"/>
      <c r="D848" s="258"/>
      <c r="E848" s="258"/>
      <c r="F848" s="259"/>
      <c r="G848" s="258"/>
      <c r="H848" s="258"/>
      <c r="I848" s="260"/>
      <c r="J848" s="258"/>
      <c r="K848" s="258"/>
      <c r="L848" s="260"/>
      <c r="M848" s="258"/>
      <c r="N848" s="248"/>
      <c r="O848" s="254">
        <f t="shared" ref="O848:P848" si="847">IF(B848=0,0,IF($O$1="",0,IF(YEAR(B848)=$P$1,MONTH(B848)-$O$1+1,(YEAR(B848)-$P$1)*12-$O$1+1+MONTH(B848))))</f>
        <v>0</v>
      </c>
      <c r="P848" s="254">
        <f t="shared" si="847"/>
        <v>0</v>
      </c>
      <c r="Q848" s="255" t="str">
        <f t="shared" si="769"/>
        <v/>
      </c>
      <c r="R848" s="238"/>
      <c r="S848" s="238"/>
      <c r="T848" s="238"/>
      <c r="U848" s="238"/>
    </row>
    <row r="849" spans="1:21" hidden="1" x14ac:dyDescent="0.2">
      <c r="A849" s="247">
        <v>845</v>
      </c>
      <c r="B849" s="248"/>
      <c r="C849" s="257"/>
      <c r="D849" s="258"/>
      <c r="E849" s="258"/>
      <c r="F849" s="259"/>
      <c r="G849" s="258"/>
      <c r="H849" s="258"/>
      <c r="I849" s="260"/>
      <c r="J849" s="258"/>
      <c r="K849" s="258"/>
      <c r="L849" s="260"/>
      <c r="M849" s="258"/>
      <c r="N849" s="248"/>
      <c r="O849" s="254">
        <f t="shared" ref="O849:P849" si="848">IF(B849=0,0,IF($O$1="",0,IF(YEAR(B849)=$P$1,MONTH(B849)-$O$1+1,(YEAR(B849)-$P$1)*12-$O$1+1+MONTH(B849))))</f>
        <v>0</v>
      </c>
      <c r="P849" s="254">
        <f t="shared" si="848"/>
        <v>0</v>
      </c>
      <c r="Q849" s="255" t="str">
        <f t="shared" si="769"/>
        <v/>
      </c>
      <c r="R849" s="238"/>
      <c r="S849" s="238"/>
      <c r="T849" s="238"/>
      <c r="U849" s="238"/>
    </row>
    <row r="850" spans="1:21" hidden="1" x14ac:dyDescent="0.2">
      <c r="A850" s="256">
        <v>846</v>
      </c>
      <c r="B850" s="248"/>
      <c r="C850" s="257"/>
      <c r="D850" s="258"/>
      <c r="E850" s="258"/>
      <c r="F850" s="259"/>
      <c r="G850" s="258"/>
      <c r="H850" s="258"/>
      <c r="I850" s="260"/>
      <c r="J850" s="258"/>
      <c r="K850" s="258"/>
      <c r="L850" s="260"/>
      <c r="M850" s="258"/>
      <c r="N850" s="248"/>
      <c r="O850" s="254">
        <f t="shared" ref="O850:P850" si="849">IF(B850=0,0,IF($O$1="",0,IF(YEAR(B850)=$P$1,MONTH(B850)-$O$1+1,(YEAR(B850)-$P$1)*12-$O$1+1+MONTH(B850))))</f>
        <v>0</v>
      </c>
      <c r="P850" s="254">
        <f t="shared" si="849"/>
        <v>0</v>
      </c>
      <c r="Q850" s="255" t="str">
        <f t="shared" si="769"/>
        <v/>
      </c>
      <c r="R850" s="238"/>
      <c r="S850" s="238"/>
      <c r="T850" s="238"/>
      <c r="U850" s="238"/>
    </row>
    <row r="851" spans="1:21" hidden="1" x14ac:dyDescent="0.2">
      <c r="A851" s="256">
        <v>847</v>
      </c>
      <c r="B851" s="248"/>
      <c r="C851" s="257"/>
      <c r="D851" s="258"/>
      <c r="E851" s="258"/>
      <c r="F851" s="259"/>
      <c r="G851" s="258"/>
      <c r="H851" s="258"/>
      <c r="I851" s="260"/>
      <c r="J851" s="258"/>
      <c r="K851" s="258"/>
      <c r="L851" s="260"/>
      <c r="M851" s="258"/>
      <c r="N851" s="248"/>
      <c r="O851" s="254">
        <f t="shared" ref="O851:P851" si="850">IF(B851=0,0,IF($O$1="",0,IF(YEAR(B851)=$P$1,MONTH(B851)-$O$1+1,(YEAR(B851)-$P$1)*12-$O$1+1+MONTH(B851))))</f>
        <v>0</v>
      </c>
      <c r="P851" s="254">
        <f t="shared" si="850"/>
        <v>0</v>
      </c>
      <c r="Q851" s="255" t="str">
        <f t="shared" si="769"/>
        <v/>
      </c>
      <c r="R851" s="238"/>
      <c r="S851" s="238"/>
      <c r="T851" s="238"/>
      <c r="U851" s="238"/>
    </row>
    <row r="852" spans="1:21" hidden="1" x14ac:dyDescent="0.2">
      <c r="A852" s="256">
        <v>848</v>
      </c>
      <c r="B852" s="248"/>
      <c r="C852" s="257"/>
      <c r="D852" s="258"/>
      <c r="E852" s="258"/>
      <c r="F852" s="259"/>
      <c r="G852" s="258"/>
      <c r="H852" s="258"/>
      <c r="I852" s="260"/>
      <c r="J852" s="258"/>
      <c r="K852" s="258"/>
      <c r="L852" s="260"/>
      <c r="M852" s="258"/>
      <c r="N852" s="248"/>
      <c r="O852" s="254">
        <f t="shared" ref="O852:P852" si="851">IF(B852=0,0,IF($O$1="",0,IF(YEAR(B852)=$P$1,MONTH(B852)-$O$1+1,(YEAR(B852)-$P$1)*12-$O$1+1+MONTH(B852))))</f>
        <v>0</v>
      </c>
      <c r="P852" s="254">
        <f t="shared" si="851"/>
        <v>0</v>
      </c>
      <c r="Q852" s="255" t="str">
        <f t="shared" si="769"/>
        <v/>
      </c>
      <c r="R852" s="238"/>
      <c r="S852" s="238"/>
      <c r="T852" s="238"/>
      <c r="U852" s="238"/>
    </row>
    <row r="853" spans="1:21" hidden="1" x14ac:dyDescent="0.2">
      <c r="A853" s="247">
        <v>849</v>
      </c>
      <c r="B853" s="248"/>
      <c r="C853" s="257"/>
      <c r="D853" s="258"/>
      <c r="E853" s="258"/>
      <c r="F853" s="259"/>
      <c r="G853" s="258"/>
      <c r="H853" s="258"/>
      <c r="I853" s="260"/>
      <c r="J853" s="258"/>
      <c r="K853" s="258"/>
      <c r="L853" s="260"/>
      <c r="M853" s="258"/>
      <c r="N853" s="248"/>
      <c r="O853" s="254">
        <f t="shared" ref="O853:P853" si="852">IF(B853=0,0,IF($O$1="",0,IF(YEAR(B853)=$P$1,MONTH(B853)-$O$1+1,(YEAR(B853)-$P$1)*12-$O$1+1+MONTH(B853))))</f>
        <v>0</v>
      </c>
      <c r="P853" s="254">
        <f t="shared" si="852"/>
        <v>0</v>
      </c>
      <c r="Q853" s="255" t="str">
        <f t="shared" si="769"/>
        <v/>
      </c>
      <c r="R853" s="238"/>
      <c r="S853" s="238"/>
      <c r="T853" s="238"/>
      <c r="U853" s="238"/>
    </row>
    <row r="854" spans="1:21" hidden="1" x14ac:dyDescent="0.2">
      <c r="A854" s="256">
        <v>850</v>
      </c>
      <c r="B854" s="248"/>
      <c r="C854" s="257"/>
      <c r="D854" s="258"/>
      <c r="E854" s="258"/>
      <c r="F854" s="259"/>
      <c r="G854" s="258"/>
      <c r="H854" s="258"/>
      <c r="I854" s="260"/>
      <c r="J854" s="258"/>
      <c r="K854" s="258"/>
      <c r="L854" s="260"/>
      <c r="M854" s="258"/>
      <c r="N854" s="248"/>
      <c r="O854" s="254">
        <f t="shared" ref="O854:P854" si="853">IF(B854=0,0,IF($O$1="",0,IF(YEAR(B854)=$P$1,MONTH(B854)-$O$1+1,(YEAR(B854)-$P$1)*12-$O$1+1+MONTH(B854))))</f>
        <v>0</v>
      </c>
      <c r="P854" s="254">
        <f t="shared" si="853"/>
        <v>0</v>
      </c>
      <c r="Q854" s="255" t="str">
        <f t="shared" si="769"/>
        <v/>
      </c>
      <c r="R854" s="238"/>
      <c r="S854" s="238"/>
      <c r="T854" s="238"/>
      <c r="U854" s="238"/>
    </row>
    <row r="855" spans="1:21" hidden="1" x14ac:dyDescent="0.2">
      <c r="A855" s="256">
        <v>851</v>
      </c>
      <c r="B855" s="248"/>
      <c r="C855" s="257"/>
      <c r="D855" s="258"/>
      <c r="E855" s="258"/>
      <c r="F855" s="259"/>
      <c r="G855" s="258"/>
      <c r="H855" s="258"/>
      <c r="I855" s="260"/>
      <c r="J855" s="258"/>
      <c r="K855" s="258"/>
      <c r="L855" s="260"/>
      <c r="M855" s="258"/>
      <c r="N855" s="248"/>
      <c r="O855" s="254">
        <f t="shared" ref="O855:P855" si="854">IF(B855=0,0,IF($O$1="",0,IF(YEAR(B855)=$P$1,MONTH(B855)-$O$1+1,(YEAR(B855)-$P$1)*12-$O$1+1+MONTH(B855))))</f>
        <v>0</v>
      </c>
      <c r="P855" s="254">
        <f t="shared" si="854"/>
        <v>0</v>
      </c>
      <c r="Q855" s="255" t="str">
        <f t="shared" si="769"/>
        <v/>
      </c>
      <c r="R855" s="238"/>
      <c r="S855" s="238"/>
      <c r="T855" s="238"/>
      <c r="U855" s="238"/>
    </row>
    <row r="856" spans="1:21" hidden="1" x14ac:dyDescent="0.2">
      <c r="A856" s="256">
        <v>852</v>
      </c>
      <c r="B856" s="248"/>
      <c r="C856" s="257"/>
      <c r="D856" s="258"/>
      <c r="E856" s="258"/>
      <c r="F856" s="259"/>
      <c r="G856" s="258"/>
      <c r="H856" s="258"/>
      <c r="I856" s="260"/>
      <c r="J856" s="258"/>
      <c r="K856" s="258"/>
      <c r="L856" s="260"/>
      <c r="M856" s="258"/>
      <c r="N856" s="248"/>
      <c r="O856" s="254">
        <f t="shared" ref="O856:P856" si="855">IF(B856=0,0,IF($O$1="",0,IF(YEAR(B856)=$P$1,MONTH(B856)-$O$1+1,(YEAR(B856)-$P$1)*12-$O$1+1+MONTH(B856))))</f>
        <v>0</v>
      </c>
      <c r="P856" s="254">
        <f t="shared" si="855"/>
        <v>0</v>
      </c>
      <c r="Q856" s="255" t="str">
        <f t="shared" si="769"/>
        <v/>
      </c>
      <c r="R856" s="238"/>
      <c r="S856" s="238"/>
      <c r="T856" s="238"/>
      <c r="U856" s="238"/>
    </row>
    <row r="857" spans="1:21" hidden="1" x14ac:dyDescent="0.2">
      <c r="A857" s="247">
        <v>853</v>
      </c>
      <c r="B857" s="248"/>
      <c r="C857" s="257"/>
      <c r="D857" s="258"/>
      <c r="E857" s="258"/>
      <c r="F857" s="259"/>
      <c r="G857" s="258"/>
      <c r="H857" s="258"/>
      <c r="I857" s="260"/>
      <c r="J857" s="258"/>
      <c r="K857" s="258"/>
      <c r="L857" s="260"/>
      <c r="M857" s="258"/>
      <c r="N857" s="248"/>
      <c r="O857" s="254">
        <f t="shared" ref="O857:P857" si="856">IF(B857=0,0,IF($O$1="",0,IF(YEAR(B857)=$P$1,MONTH(B857)-$O$1+1,(YEAR(B857)-$P$1)*12-$O$1+1+MONTH(B857))))</f>
        <v>0</v>
      </c>
      <c r="P857" s="254">
        <f t="shared" si="856"/>
        <v>0</v>
      </c>
      <c r="Q857" s="255" t="str">
        <f t="shared" si="769"/>
        <v/>
      </c>
      <c r="R857" s="238"/>
      <c r="S857" s="238"/>
      <c r="T857" s="238"/>
      <c r="U857" s="238"/>
    </row>
    <row r="858" spans="1:21" hidden="1" x14ac:dyDescent="0.2">
      <c r="A858" s="256">
        <v>854</v>
      </c>
      <c r="B858" s="248"/>
      <c r="C858" s="257"/>
      <c r="D858" s="258"/>
      <c r="E858" s="258"/>
      <c r="F858" s="259"/>
      <c r="G858" s="258"/>
      <c r="H858" s="258"/>
      <c r="I858" s="260"/>
      <c r="J858" s="258"/>
      <c r="K858" s="258"/>
      <c r="L858" s="260"/>
      <c r="M858" s="258"/>
      <c r="N858" s="248"/>
      <c r="O858" s="254">
        <f t="shared" ref="O858:P858" si="857">IF(B858=0,0,IF($O$1="",0,IF(YEAR(B858)=$P$1,MONTH(B858)-$O$1+1,(YEAR(B858)-$P$1)*12-$O$1+1+MONTH(B858))))</f>
        <v>0</v>
      </c>
      <c r="P858" s="254">
        <f t="shared" si="857"/>
        <v>0</v>
      </c>
      <c r="Q858" s="255" t="str">
        <f t="shared" si="769"/>
        <v/>
      </c>
      <c r="R858" s="238"/>
      <c r="S858" s="238"/>
      <c r="T858" s="238"/>
      <c r="U858" s="238"/>
    </row>
    <row r="859" spans="1:21" hidden="1" x14ac:dyDescent="0.2">
      <c r="A859" s="256">
        <v>855</v>
      </c>
      <c r="B859" s="248"/>
      <c r="C859" s="257"/>
      <c r="D859" s="258"/>
      <c r="E859" s="258"/>
      <c r="F859" s="259"/>
      <c r="G859" s="258"/>
      <c r="H859" s="258"/>
      <c r="I859" s="260"/>
      <c r="J859" s="258"/>
      <c r="K859" s="258"/>
      <c r="L859" s="260"/>
      <c r="M859" s="258"/>
      <c r="N859" s="248"/>
      <c r="O859" s="254">
        <f t="shared" ref="O859:P859" si="858">IF(B859=0,0,IF($O$1="",0,IF(YEAR(B859)=$P$1,MONTH(B859)-$O$1+1,(YEAR(B859)-$P$1)*12-$O$1+1+MONTH(B859))))</f>
        <v>0</v>
      </c>
      <c r="P859" s="254">
        <f t="shared" si="858"/>
        <v>0</v>
      </c>
      <c r="Q859" s="255" t="str">
        <f t="shared" si="769"/>
        <v/>
      </c>
      <c r="R859" s="238"/>
      <c r="S859" s="238"/>
      <c r="T859" s="238"/>
      <c r="U859" s="238"/>
    </row>
    <row r="860" spans="1:21" hidden="1" x14ac:dyDescent="0.2">
      <c r="A860" s="256">
        <v>856</v>
      </c>
      <c r="B860" s="248"/>
      <c r="C860" s="257"/>
      <c r="D860" s="258"/>
      <c r="E860" s="258"/>
      <c r="F860" s="259"/>
      <c r="G860" s="258"/>
      <c r="H860" s="258"/>
      <c r="I860" s="260"/>
      <c r="J860" s="258"/>
      <c r="K860" s="258"/>
      <c r="L860" s="260"/>
      <c r="M860" s="258"/>
      <c r="N860" s="248"/>
      <c r="O860" s="254">
        <f t="shared" ref="O860:P860" si="859">IF(B860=0,0,IF($O$1="",0,IF(YEAR(B860)=$P$1,MONTH(B860)-$O$1+1,(YEAR(B860)-$P$1)*12-$O$1+1+MONTH(B860))))</f>
        <v>0</v>
      </c>
      <c r="P860" s="254">
        <f t="shared" si="859"/>
        <v>0</v>
      </c>
      <c r="Q860" s="255" t="str">
        <f t="shared" si="769"/>
        <v/>
      </c>
      <c r="R860" s="238"/>
      <c r="S860" s="238"/>
      <c r="T860" s="238"/>
      <c r="U860" s="238"/>
    </row>
    <row r="861" spans="1:21" hidden="1" x14ac:dyDescent="0.2">
      <c r="A861" s="247">
        <v>857</v>
      </c>
      <c r="B861" s="248"/>
      <c r="C861" s="257"/>
      <c r="D861" s="258"/>
      <c r="E861" s="258"/>
      <c r="F861" s="259"/>
      <c r="G861" s="258"/>
      <c r="H861" s="258"/>
      <c r="I861" s="260"/>
      <c r="J861" s="258"/>
      <c r="K861" s="258"/>
      <c r="L861" s="260"/>
      <c r="M861" s="258"/>
      <c r="N861" s="248"/>
      <c r="O861" s="254">
        <f t="shared" ref="O861:P861" si="860">IF(B861=0,0,IF($O$1="",0,IF(YEAR(B861)=$P$1,MONTH(B861)-$O$1+1,(YEAR(B861)-$P$1)*12-$O$1+1+MONTH(B861))))</f>
        <v>0</v>
      </c>
      <c r="P861" s="254">
        <f t="shared" si="860"/>
        <v>0</v>
      </c>
      <c r="Q861" s="255" t="str">
        <f t="shared" si="769"/>
        <v/>
      </c>
      <c r="R861" s="238"/>
      <c r="S861" s="238"/>
      <c r="T861" s="238"/>
      <c r="U861" s="238"/>
    </row>
    <row r="862" spans="1:21" hidden="1" x14ac:dyDescent="0.2">
      <c r="A862" s="256">
        <v>858</v>
      </c>
      <c r="B862" s="248"/>
      <c r="C862" s="257"/>
      <c r="D862" s="258"/>
      <c r="E862" s="258"/>
      <c r="F862" s="259"/>
      <c r="G862" s="258"/>
      <c r="H862" s="258"/>
      <c r="I862" s="260"/>
      <c r="J862" s="258"/>
      <c r="K862" s="258"/>
      <c r="L862" s="260"/>
      <c r="M862" s="258"/>
      <c r="N862" s="248"/>
      <c r="O862" s="254">
        <f t="shared" ref="O862:P862" si="861">IF(B862=0,0,IF($O$1="",0,IF(YEAR(B862)=$P$1,MONTH(B862)-$O$1+1,(YEAR(B862)-$P$1)*12-$O$1+1+MONTH(B862))))</f>
        <v>0</v>
      </c>
      <c r="P862" s="254">
        <f t="shared" si="861"/>
        <v>0</v>
      </c>
      <c r="Q862" s="255" t="str">
        <f t="shared" si="769"/>
        <v/>
      </c>
      <c r="R862" s="238"/>
      <c r="S862" s="238"/>
      <c r="T862" s="238"/>
      <c r="U862" s="238"/>
    </row>
    <row r="863" spans="1:21" hidden="1" x14ac:dyDescent="0.2">
      <c r="A863" s="256">
        <v>859</v>
      </c>
      <c r="B863" s="248"/>
      <c r="C863" s="257"/>
      <c r="D863" s="258"/>
      <c r="E863" s="258"/>
      <c r="F863" s="259"/>
      <c r="G863" s="258"/>
      <c r="H863" s="258"/>
      <c r="I863" s="260"/>
      <c r="J863" s="258"/>
      <c r="K863" s="258"/>
      <c r="L863" s="260"/>
      <c r="M863" s="258"/>
      <c r="N863" s="248"/>
      <c r="O863" s="254">
        <f t="shared" ref="O863:P863" si="862">IF(B863=0,0,IF($O$1="",0,IF(YEAR(B863)=$P$1,MONTH(B863)-$O$1+1,(YEAR(B863)-$P$1)*12-$O$1+1+MONTH(B863))))</f>
        <v>0</v>
      </c>
      <c r="P863" s="254">
        <f t="shared" si="862"/>
        <v>0</v>
      </c>
      <c r="Q863" s="255" t="str">
        <f t="shared" si="769"/>
        <v/>
      </c>
      <c r="R863" s="238"/>
      <c r="S863" s="238"/>
      <c r="T863" s="238"/>
      <c r="U863" s="238"/>
    </row>
    <row r="864" spans="1:21" hidden="1" x14ac:dyDescent="0.2">
      <c r="A864" s="256">
        <v>860</v>
      </c>
      <c r="B864" s="248"/>
      <c r="C864" s="257"/>
      <c r="D864" s="258"/>
      <c r="E864" s="258"/>
      <c r="F864" s="259"/>
      <c r="G864" s="258"/>
      <c r="H864" s="258"/>
      <c r="I864" s="260"/>
      <c r="J864" s="258"/>
      <c r="K864" s="258"/>
      <c r="L864" s="260"/>
      <c r="M864" s="258"/>
      <c r="N864" s="248"/>
      <c r="O864" s="254">
        <f t="shared" ref="O864:P864" si="863">IF(B864=0,0,IF($O$1="",0,IF(YEAR(B864)=$P$1,MONTH(B864)-$O$1+1,(YEAR(B864)-$P$1)*12-$O$1+1+MONTH(B864))))</f>
        <v>0</v>
      </c>
      <c r="P864" s="254">
        <f t="shared" si="863"/>
        <v>0</v>
      </c>
      <c r="Q864" s="255" t="str">
        <f t="shared" si="769"/>
        <v/>
      </c>
      <c r="R864" s="238"/>
      <c r="S864" s="238"/>
      <c r="T864" s="238"/>
      <c r="U864" s="238"/>
    </row>
    <row r="865" spans="1:21" hidden="1" x14ac:dyDescent="0.2">
      <c r="A865" s="247">
        <v>861</v>
      </c>
      <c r="B865" s="248"/>
      <c r="C865" s="257"/>
      <c r="D865" s="258"/>
      <c r="E865" s="258"/>
      <c r="F865" s="259"/>
      <c r="G865" s="258"/>
      <c r="H865" s="258"/>
      <c r="I865" s="260"/>
      <c r="J865" s="258"/>
      <c r="K865" s="258"/>
      <c r="L865" s="260"/>
      <c r="M865" s="258"/>
      <c r="N865" s="248"/>
      <c r="O865" s="254">
        <f t="shared" ref="O865:P865" si="864">IF(B865=0,0,IF($O$1="",0,IF(YEAR(B865)=$P$1,MONTH(B865)-$O$1+1,(YEAR(B865)-$P$1)*12-$O$1+1+MONTH(B865))))</f>
        <v>0</v>
      </c>
      <c r="P865" s="254">
        <f t="shared" si="864"/>
        <v>0</v>
      </c>
      <c r="Q865" s="255" t="str">
        <f t="shared" si="769"/>
        <v/>
      </c>
      <c r="R865" s="238"/>
      <c r="S865" s="238"/>
      <c r="T865" s="238"/>
      <c r="U865" s="238"/>
    </row>
    <row r="866" spans="1:21" hidden="1" x14ac:dyDescent="0.2">
      <c r="A866" s="256">
        <v>862</v>
      </c>
      <c r="B866" s="248"/>
      <c r="C866" s="257"/>
      <c r="D866" s="258"/>
      <c r="E866" s="258"/>
      <c r="F866" s="259"/>
      <c r="G866" s="258"/>
      <c r="H866" s="258"/>
      <c r="I866" s="260"/>
      <c r="J866" s="258"/>
      <c r="K866" s="258"/>
      <c r="L866" s="260"/>
      <c r="M866" s="258"/>
      <c r="N866" s="248"/>
      <c r="O866" s="254">
        <f t="shared" ref="O866:P866" si="865">IF(B866=0,0,IF($O$1="",0,IF(YEAR(B866)=$P$1,MONTH(B866)-$O$1+1,(YEAR(B866)-$P$1)*12-$O$1+1+MONTH(B866))))</f>
        <v>0</v>
      </c>
      <c r="P866" s="254">
        <f t="shared" si="865"/>
        <v>0</v>
      </c>
      <c r="Q866" s="255" t="str">
        <f t="shared" si="769"/>
        <v/>
      </c>
      <c r="R866" s="238"/>
      <c r="S866" s="238"/>
      <c r="T866" s="238"/>
      <c r="U866" s="238"/>
    </row>
    <row r="867" spans="1:21" hidden="1" x14ac:dyDescent="0.2">
      <c r="A867" s="256">
        <v>863</v>
      </c>
      <c r="B867" s="248"/>
      <c r="C867" s="257"/>
      <c r="D867" s="258"/>
      <c r="E867" s="258"/>
      <c r="F867" s="259"/>
      <c r="G867" s="258"/>
      <c r="H867" s="258"/>
      <c r="I867" s="260"/>
      <c r="J867" s="258"/>
      <c r="K867" s="258"/>
      <c r="L867" s="260"/>
      <c r="M867" s="258"/>
      <c r="N867" s="248"/>
      <c r="O867" s="254">
        <f t="shared" ref="O867:P867" si="866">IF(B867=0,0,IF($O$1="",0,IF(YEAR(B867)=$P$1,MONTH(B867)-$O$1+1,(YEAR(B867)-$P$1)*12-$O$1+1+MONTH(B867))))</f>
        <v>0</v>
      </c>
      <c r="P867" s="254">
        <f t="shared" si="866"/>
        <v>0</v>
      </c>
      <c r="Q867" s="255" t="str">
        <f t="shared" si="769"/>
        <v/>
      </c>
      <c r="R867" s="238"/>
      <c r="S867" s="238"/>
      <c r="T867" s="238"/>
      <c r="U867" s="238"/>
    </row>
    <row r="868" spans="1:21" hidden="1" x14ac:dyDescent="0.2">
      <c r="A868" s="256">
        <v>864</v>
      </c>
      <c r="B868" s="248"/>
      <c r="C868" s="257"/>
      <c r="D868" s="258"/>
      <c r="E868" s="258"/>
      <c r="F868" s="259"/>
      <c r="G868" s="258"/>
      <c r="H868" s="258"/>
      <c r="I868" s="260"/>
      <c r="J868" s="258"/>
      <c r="K868" s="258"/>
      <c r="L868" s="260"/>
      <c r="M868" s="258"/>
      <c r="N868" s="248"/>
      <c r="O868" s="254">
        <f t="shared" ref="O868:P868" si="867">IF(B868=0,0,IF($O$1="",0,IF(YEAR(B868)=$P$1,MONTH(B868)-$O$1+1,(YEAR(B868)-$P$1)*12-$O$1+1+MONTH(B868))))</f>
        <v>0</v>
      </c>
      <c r="P868" s="254">
        <f t="shared" si="867"/>
        <v>0</v>
      </c>
      <c r="Q868" s="255" t="str">
        <f t="shared" si="769"/>
        <v/>
      </c>
      <c r="R868" s="238"/>
      <c r="S868" s="238"/>
      <c r="T868" s="238"/>
      <c r="U868" s="238"/>
    </row>
    <row r="869" spans="1:21" hidden="1" x14ac:dyDescent="0.2">
      <c r="A869" s="247">
        <v>865</v>
      </c>
      <c r="B869" s="248"/>
      <c r="C869" s="257"/>
      <c r="D869" s="258"/>
      <c r="E869" s="258"/>
      <c r="F869" s="259"/>
      <c r="G869" s="258"/>
      <c r="H869" s="258"/>
      <c r="I869" s="260"/>
      <c r="J869" s="258"/>
      <c r="K869" s="258"/>
      <c r="L869" s="260"/>
      <c r="M869" s="258"/>
      <c r="N869" s="248"/>
      <c r="O869" s="254">
        <f t="shared" ref="O869:P869" si="868">IF(B869=0,0,IF($O$1="",0,IF(YEAR(B869)=$P$1,MONTH(B869)-$O$1+1,(YEAR(B869)-$P$1)*12-$O$1+1+MONTH(B869))))</f>
        <v>0</v>
      </c>
      <c r="P869" s="254">
        <f t="shared" si="868"/>
        <v>0</v>
      </c>
      <c r="Q869" s="255" t="str">
        <f t="shared" si="769"/>
        <v/>
      </c>
      <c r="R869" s="238"/>
      <c r="S869" s="238"/>
      <c r="T869" s="238"/>
      <c r="U869" s="238"/>
    </row>
    <row r="870" spans="1:21" hidden="1" x14ac:dyDescent="0.2">
      <c r="A870" s="256">
        <v>866</v>
      </c>
      <c r="B870" s="248"/>
      <c r="C870" s="257"/>
      <c r="D870" s="258"/>
      <c r="E870" s="258"/>
      <c r="F870" s="259"/>
      <c r="G870" s="258"/>
      <c r="H870" s="258"/>
      <c r="I870" s="260"/>
      <c r="J870" s="258"/>
      <c r="K870" s="258"/>
      <c r="L870" s="260"/>
      <c r="M870" s="258"/>
      <c r="N870" s="248"/>
      <c r="O870" s="254">
        <f t="shared" ref="O870:P870" si="869">IF(B870=0,0,IF($O$1="",0,IF(YEAR(B870)=$P$1,MONTH(B870)-$O$1+1,(YEAR(B870)-$P$1)*12-$O$1+1+MONTH(B870))))</f>
        <v>0</v>
      </c>
      <c r="P870" s="254">
        <f t="shared" si="869"/>
        <v>0</v>
      </c>
      <c r="Q870" s="255" t="str">
        <f t="shared" si="769"/>
        <v/>
      </c>
      <c r="R870" s="238"/>
      <c r="S870" s="238"/>
      <c r="T870" s="238"/>
      <c r="U870" s="238"/>
    </row>
    <row r="871" spans="1:21" hidden="1" x14ac:dyDescent="0.2">
      <c r="A871" s="256">
        <v>867</v>
      </c>
      <c r="B871" s="248"/>
      <c r="C871" s="257"/>
      <c r="D871" s="258"/>
      <c r="E871" s="258"/>
      <c r="F871" s="259"/>
      <c r="G871" s="258"/>
      <c r="H871" s="258"/>
      <c r="I871" s="260"/>
      <c r="J871" s="258"/>
      <c r="K871" s="258"/>
      <c r="L871" s="260"/>
      <c r="M871" s="258"/>
      <c r="N871" s="248"/>
      <c r="O871" s="254">
        <f t="shared" ref="O871:P871" si="870">IF(B871=0,0,IF($O$1="",0,IF(YEAR(B871)=$P$1,MONTH(B871)-$O$1+1,(YEAR(B871)-$P$1)*12-$O$1+1+MONTH(B871))))</f>
        <v>0</v>
      </c>
      <c r="P871" s="254">
        <f t="shared" si="870"/>
        <v>0</v>
      </c>
      <c r="Q871" s="255" t="str">
        <f t="shared" si="769"/>
        <v/>
      </c>
      <c r="R871" s="238"/>
      <c r="S871" s="238"/>
      <c r="T871" s="238"/>
      <c r="U871" s="238"/>
    </row>
    <row r="872" spans="1:21" hidden="1" x14ac:dyDescent="0.2">
      <c r="A872" s="256">
        <v>868</v>
      </c>
      <c r="B872" s="248"/>
      <c r="C872" s="257"/>
      <c r="D872" s="258"/>
      <c r="E872" s="258"/>
      <c r="F872" s="259"/>
      <c r="G872" s="258"/>
      <c r="H872" s="258"/>
      <c r="I872" s="260"/>
      <c r="J872" s="258"/>
      <c r="K872" s="258"/>
      <c r="L872" s="260"/>
      <c r="M872" s="258"/>
      <c r="N872" s="248"/>
      <c r="O872" s="254">
        <f t="shared" ref="O872:P872" si="871">IF(B872=0,0,IF($O$1="",0,IF(YEAR(B872)=$P$1,MONTH(B872)-$O$1+1,(YEAR(B872)-$P$1)*12-$O$1+1+MONTH(B872))))</f>
        <v>0</v>
      </c>
      <c r="P872" s="254">
        <f t="shared" si="871"/>
        <v>0</v>
      </c>
      <c r="Q872" s="255" t="str">
        <f t="shared" si="769"/>
        <v/>
      </c>
      <c r="R872" s="238"/>
      <c r="S872" s="238"/>
      <c r="T872" s="238"/>
      <c r="U872" s="238"/>
    </row>
    <row r="873" spans="1:21" hidden="1" x14ac:dyDescent="0.2">
      <c r="A873" s="247">
        <v>869</v>
      </c>
      <c r="B873" s="248"/>
      <c r="C873" s="257"/>
      <c r="D873" s="258"/>
      <c r="E873" s="258"/>
      <c r="F873" s="259"/>
      <c r="G873" s="258"/>
      <c r="H873" s="258"/>
      <c r="I873" s="260"/>
      <c r="J873" s="258"/>
      <c r="K873" s="258"/>
      <c r="L873" s="260"/>
      <c r="M873" s="258"/>
      <c r="N873" s="248"/>
      <c r="O873" s="254">
        <f t="shared" ref="O873:P873" si="872">IF(B873=0,0,IF($O$1="",0,IF(YEAR(B873)=$P$1,MONTH(B873)-$O$1+1,(YEAR(B873)-$P$1)*12-$O$1+1+MONTH(B873))))</f>
        <v>0</v>
      </c>
      <c r="P873" s="254">
        <f t="shared" si="872"/>
        <v>0</v>
      </c>
      <c r="Q873" s="255" t="str">
        <f t="shared" si="769"/>
        <v/>
      </c>
      <c r="R873" s="238"/>
      <c r="S873" s="238"/>
      <c r="T873" s="238"/>
      <c r="U873" s="238"/>
    </row>
    <row r="874" spans="1:21" hidden="1" x14ac:dyDescent="0.2">
      <c r="A874" s="256">
        <v>870</v>
      </c>
      <c r="B874" s="248"/>
      <c r="C874" s="257"/>
      <c r="D874" s="258"/>
      <c r="E874" s="258"/>
      <c r="F874" s="259"/>
      <c r="G874" s="258"/>
      <c r="H874" s="258"/>
      <c r="I874" s="260"/>
      <c r="J874" s="258"/>
      <c r="K874" s="258"/>
      <c r="L874" s="260"/>
      <c r="M874" s="258"/>
      <c r="N874" s="248"/>
      <c r="O874" s="254">
        <f t="shared" ref="O874:P874" si="873">IF(B874=0,0,IF($O$1="",0,IF(YEAR(B874)=$P$1,MONTH(B874)-$O$1+1,(YEAR(B874)-$P$1)*12-$O$1+1+MONTH(B874))))</f>
        <v>0</v>
      </c>
      <c r="P874" s="254">
        <f t="shared" si="873"/>
        <v>0</v>
      </c>
      <c r="Q874" s="255" t="str">
        <f t="shared" si="769"/>
        <v/>
      </c>
      <c r="R874" s="238"/>
      <c r="S874" s="238"/>
      <c r="T874" s="238"/>
      <c r="U874" s="238"/>
    </row>
    <row r="875" spans="1:21" hidden="1" x14ac:dyDescent="0.2">
      <c r="A875" s="256">
        <v>871</v>
      </c>
      <c r="B875" s="248"/>
      <c r="C875" s="257"/>
      <c r="D875" s="258"/>
      <c r="E875" s="258"/>
      <c r="F875" s="259"/>
      <c r="G875" s="258"/>
      <c r="H875" s="258"/>
      <c r="I875" s="260"/>
      <c r="J875" s="258"/>
      <c r="K875" s="258"/>
      <c r="L875" s="260"/>
      <c r="M875" s="258"/>
      <c r="N875" s="248"/>
      <c r="O875" s="254">
        <f t="shared" ref="O875:P875" si="874">IF(B875=0,0,IF($O$1="",0,IF(YEAR(B875)=$P$1,MONTH(B875)-$O$1+1,(YEAR(B875)-$P$1)*12-$O$1+1+MONTH(B875))))</f>
        <v>0</v>
      </c>
      <c r="P875" s="254">
        <f t="shared" si="874"/>
        <v>0</v>
      </c>
      <c r="Q875" s="255" t="str">
        <f t="shared" si="769"/>
        <v/>
      </c>
      <c r="R875" s="238"/>
      <c r="S875" s="238"/>
      <c r="T875" s="238"/>
      <c r="U875" s="238"/>
    </row>
    <row r="876" spans="1:21" hidden="1" x14ac:dyDescent="0.2">
      <c r="A876" s="256">
        <v>872</v>
      </c>
      <c r="B876" s="248"/>
      <c r="C876" s="257"/>
      <c r="D876" s="258"/>
      <c r="E876" s="258"/>
      <c r="F876" s="259"/>
      <c r="G876" s="258"/>
      <c r="H876" s="258"/>
      <c r="I876" s="260"/>
      <c r="J876" s="258"/>
      <c r="K876" s="258"/>
      <c r="L876" s="260"/>
      <c r="M876" s="258"/>
      <c r="N876" s="248"/>
      <c r="O876" s="254">
        <f t="shared" ref="O876:P876" si="875">IF(B876=0,0,IF($O$1="",0,IF(YEAR(B876)=$P$1,MONTH(B876)-$O$1+1,(YEAR(B876)-$P$1)*12-$O$1+1+MONTH(B876))))</f>
        <v>0</v>
      </c>
      <c r="P876" s="254">
        <f t="shared" si="875"/>
        <v>0</v>
      </c>
      <c r="Q876" s="255" t="str">
        <f t="shared" si="769"/>
        <v/>
      </c>
      <c r="R876" s="238"/>
      <c r="S876" s="238"/>
      <c r="T876" s="238"/>
      <c r="U876" s="238"/>
    </row>
    <row r="877" spans="1:21" hidden="1" x14ac:dyDescent="0.2">
      <c r="A877" s="247">
        <v>873</v>
      </c>
      <c r="B877" s="248"/>
      <c r="C877" s="257"/>
      <c r="D877" s="258"/>
      <c r="E877" s="258"/>
      <c r="F877" s="259"/>
      <c r="G877" s="258"/>
      <c r="H877" s="258"/>
      <c r="I877" s="260"/>
      <c r="J877" s="258"/>
      <c r="K877" s="258"/>
      <c r="L877" s="260"/>
      <c r="M877" s="258"/>
      <c r="N877" s="248"/>
      <c r="O877" s="254">
        <f t="shared" ref="O877:P877" si="876">IF(B877=0,0,IF($O$1="",0,IF(YEAR(B877)=$P$1,MONTH(B877)-$O$1+1,(YEAR(B877)-$P$1)*12-$O$1+1+MONTH(B877))))</f>
        <v>0</v>
      </c>
      <c r="P877" s="254">
        <f t="shared" si="876"/>
        <v>0</v>
      </c>
      <c r="Q877" s="255" t="str">
        <f t="shared" si="769"/>
        <v/>
      </c>
      <c r="R877" s="238"/>
      <c r="S877" s="238"/>
      <c r="T877" s="238"/>
      <c r="U877" s="238"/>
    </row>
    <row r="878" spans="1:21" hidden="1" x14ac:dyDescent="0.2">
      <c r="A878" s="256">
        <v>874</v>
      </c>
      <c r="B878" s="248"/>
      <c r="C878" s="257"/>
      <c r="D878" s="258"/>
      <c r="E878" s="258"/>
      <c r="F878" s="259"/>
      <c r="G878" s="258"/>
      <c r="H878" s="258"/>
      <c r="I878" s="260"/>
      <c r="J878" s="258"/>
      <c r="K878" s="258"/>
      <c r="L878" s="260"/>
      <c r="M878" s="258"/>
      <c r="N878" s="248"/>
      <c r="O878" s="254">
        <f t="shared" ref="O878:P878" si="877">IF(B878=0,0,IF($O$1="",0,IF(YEAR(B878)=$P$1,MONTH(B878)-$O$1+1,(YEAR(B878)-$P$1)*12-$O$1+1+MONTH(B878))))</f>
        <v>0</v>
      </c>
      <c r="P878" s="254">
        <f t="shared" si="877"/>
        <v>0</v>
      </c>
      <c r="Q878" s="255" t="str">
        <f t="shared" si="769"/>
        <v/>
      </c>
      <c r="R878" s="238"/>
      <c r="S878" s="238"/>
      <c r="T878" s="238"/>
      <c r="U878" s="238"/>
    </row>
    <row r="879" spans="1:21" hidden="1" x14ac:dyDescent="0.2">
      <c r="A879" s="256">
        <v>875</v>
      </c>
      <c r="B879" s="248"/>
      <c r="C879" s="257"/>
      <c r="D879" s="258"/>
      <c r="E879" s="258"/>
      <c r="F879" s="259"/>
      <c r="G879" s="258"/>
      <c r="H879" s="258"/>
      <c r="I879" s="260"/>
      <c r="J879" s="258"/>
      <c r="K879" s="258"/>
      <c r="L879" s="260"/>
      <c r="M879" s="258"/>
      <c r="N879" s="248"/>
      <c r="O879" s="254">
        <f t="shared" ref="O879:P879" si="878">IF(B879=0,0,IF($O$1="",0,IF(YEAR(B879)=$P$1,MONTH(B879)-$O$1+1,(YEAR(B879)-$P$1)*12-$O$1+1+MONTH(B879))))</f>
        <v>0</v>
      </c>
      <c r="P879" s="254">
        <f t="shared" si="878"/>
        <v>0</v>
      </c>
      <c r="Q879" s="255" t="str">
        <f t="shared" si="769"/>
        <v/>
      </c>
      <c r="R879" s="238"/>
      <c r="S879" s="238"/>
      <c r="T879" s="238"/>
      <c r="U879" s="238"/>
    </row>
    <row r="880" spans="1:21" hidden="1" x14ac:dyDescent="0.2">
      <c r="A880" s="256">
        <v>876</v>
      </c>
      <c r="B880" s="248"/>
      <c r="C880" s="257"/>
      <c r="D880" s="258"/>
      <c r="E880" s="258"/>
      <c r="F880" s="259"/>
      <c r="G880" s="258"/>
      <c r="H880" s="258"/>
      <c r="I880" s="260"/>
      <c r="J880" s="258"/>
      <c r="K880" s="258"/>
      <c r="L880" s="260"/>
      <c r="M880" s="258"/>
      <c r="N880" s="248"/>
      <c r="O880" s="254">
        <f t="shared" ref="O880:P880" si="879">IF(B880=0,0,IF($O$1="",0,IF(YEAR(B880)=$P$1,MONTH(B880)-$O$1+1,(YEAR(B880)-$P$1)*12-$O$1+1+MONTH(B880))))</f>
        <v>0</v>
      </c>
      <c r="P880" s="254">
        <f t="shared" si="879"/>
        <v>0</v>
      </c>
      <c r="Q880" s="255" t="str">
        <f t="shared" si="769"/>
        <v/>
      </c>
      <c r="R880" s="238"/>
      <c r="S880" s="238"/>
      <c r="T880" s="238"/>
      <c r="U880" s="238"/>
    </row>
    <row r="881" spans="1:21" hidden="1" x14ac:dyDescent="0.2">
      <c r="A881" s="247">
        <v>877</v>
      </c>
      <c r="B881" s="248"/>
      <c r="C881" s="257"/>
      <c r="D881" s="258"/>
      <c r="E881" s="258"/>
      <c r="F881" s="259"/>
      <c r="G881" s="258"/>
      <c r="H881" s="258"/>
      <c r="I881" s="260"/>
      <c r="J881" s="258"/>
      <c r="K881" s="258"/>
      <c r="L881" s="260"/>
      <c r="M881" s="258"/>
      <c r="N881" s="248"/>
      <c r="O881" s="254">
        <f t="shared" ref="O881:P881" si="880">IF(B881=0,0,IF($O$1="",0,IF(YEAR(B881)=$P$1,MONTH(B881)-$O$1+1,(YEAR(B881)-$P$1)*12-$O$1+1+MONTH(B881))))</f>
        <v>0</v>
      </c>
      <c r="P881" s="254">
        <f t="shared" si="880"/>
        <v>0</v>
      </c>
      <c r="Q881" s="255" t="str">
        <f t="shared" si="769"/>
        <v/>
      </c>
      <c r="R881" s="238"/>
      <c r="S881" s="238"/>
      <c r="T881" s="238"/>
      <c r="U881" s="238"/>
    </row>
    <row r="882" spans="1:21" hidden="1" x14ac:dyDescent="0.2">
      <c r="A882" s="256">
        <v>878</v>
      </c>
      <c r="B882" s="248"/>
      <c r="C882" s="257"/>
      <c r="D882" s="258"/>
      <c r="E882" s="258"/>
      <c r="F882" s="259"/>
      <c r="G882" s="258"/>
      <c r="H882" s="258"/>
      <c r="I882" s="260"/>
      <c r="J882" s="258"/>
      <c r="K882" s="258"/>
      <c r="L882" s="260"/>
      <c r="M882" s="258"/>
      <c r="N882" s="248"/>
      <c r="O882" s="254">
        <f t="shared" ref="O882:P882" si="881">IF(B882=0,0,IF($O$1="",0,IF(YEAR(B882)=$P$1,MONTH(B882)-$O$1+1,(YEAR(B882)-$P$1)*12-$O$1+1+MONTH(B882))))</f>
        <v>0</v>
      </c>
      <c r="P882" s="254">
        <f t="shared" si="881"/>
        <v>0</v>
      </c>
      <c r="Q882" s="255" t="str">
        <f t="shared" si="769"/>
        <v/>
      </c>
      <c r="R882" s="238"/>
      <c r="S882" s="238"/>
      <c r="T882" s="238"/>
      <c r="U882" s="238"/>
    </row>
    <row r="883" spans="1:21" hidden="1" x14ac:dyDescent="0.2">
      <c r="A883" s="256">
        <v>879</v>
      </c>
      <c r="B883" s="248"/>
      <c r="C883" s="257"/>
      <c r="D883" s="258"/>
      <c r="E883" s="258"/>
      <c r="F883" s="259"/>
      <c r="G883" s="258"/>
      <c r="H883" s="258"/>
      <c r="I883" s="260"/>
      <c r="J883" s="258"/>
      <c r="K883" s="258"/>
      <c r="L883" s="260"/>
      <c r="M883" s="258"/>
      <c r="N883" s="248"/>
      <c r="O883" s="254">
        <f t="shared" ref="O883:P883" si="882">IF(B883=0,0,IF($O$1="",0,IF(YEAR(B883)=$P$1,MONTH(B883)-$O$1+1,(YEAR(B883)-$P$1)*12-$O$1+1+MONTH(B883))))</f>
        <v>0</v>
      </c>
      <c r="P883" s="254">
        <f t="shared" si="882"/>
        <v>0</v>
      </c>
      <c r="Q883" s="255" t="str">
        <f t="shared" si="769"/>
        <v/>
      </c>
      <c r="R883" s="238"/>
      <c r="S883" s="238"/>
      <c r="T883" s="238"/>
      <c r="U883" s="238"/>
    </row>
    <row r="884" spans="1:21" hidden="1" x14ac:dyDescent="0.2">
      <c r="A884" s="256">
        <v>880</v>
      </c>
      <c r="B884" s="248"/>
      <c r="C884" s="257"/>
      <c r="D884" s="258"/>
      <c r="E884" s="258"/>
      <c r="F884" s="259"/>
      <c r="G884" s="258"/>
      <c r="H884" s="258"/>
      <c r="I884" s="260"/>
      <c r="J884" s="258"/>
      <c r="K884" s="258"/>
      <c r="L884" s="260"/>
      <c r="M884" s="258"/>
      <c r="N884" s="248"/>
      <c r="O884" s="254">
        <f t="shared" ref="O884:P884" si="883">IF(B884=0,0,IF($O$1="",0,IF(YEAR(B884)=$P$1,MONTH(B884)-$O$1+1,(YEAR(B884)-$P$1)*12-$O$1+1+MONTH(B884))))</f>
        <v>0</v>
      </c>
      <c r="P884" s="254">
        <f t="shared" si="883"/>
        <v>0</v>
      </c>
      <c r="Q884" s="255" t="str">
        <f t="shared" si="769"/>
        <v/>
      </c>
      <c r="R884" s="238"/>
      <c r="S884" s="238"/>
      <c r="T884" s="238"/>
      <c r="U884" s="238"/>
    </row>
    <row r="885" spans="1:21" hidden="1" x14ac:dyDescent="0.2">
      <c r="A885" s="247">
        <v>881</v>
      </c>
      <c r="B885" s="248"/>
      <c r="C885" s="257"/>
      <c r="D885" s="258"/>
      <c r="E885" s="258"/>
      <c r="F885" s="259"/>
      <c r="G885" s="258"/>
      <c r="H885" s="258"/>
      <c r="I885" s="260"/>
      <c r="J885" s="258"/>
      <c r="K885" s="258"/>
      <c r="L885" s="260"/>
      <c r="M885" s="258"/>
      <c r="N885" s="248"/>
      <c r="O885" s="254">
        <f t="shared" ref="O885:P885" si="884">IF(B885=0,0,IF($O$1="",0,IF(YEAR(B885)=$P$1,MONTH(B885)-$O$1+1,(YEAR(B885)-$P$1)*12-$O$1+1+MONTH(B885))))</f>
        <v>0</v>
      </c>
      <c r="P885" s="254">
        <f t="shared" si="884"/>
        <v>0</v>
      </c>
      <c r="Q885" s="255" t="str">
        <f t="shared" si="769"/>
        <v/>
      </c>
      <c r="R885" s="238"/>
      <c r="S885" s="238"/>
      <c r="T885" s="238"/>
      <c r="U885" s="238"/>
    </row>
    <row r="886" spans="1:21" hidden="1" x14ac:dyDescent="0.2">
      <c r="A886" s="256">
        <v>882</v>
      </c>
      <c r="B886" s="248"/>
      <c r="C886" s="257"/>
      <c r="D886" s="258"/>
      <c r="E886" s="258"/>
      <c r="F886" s="259"/>
      <c r="G886" s="258"/>
      <c r="H886" s="258"/>
      <c r="I886" s="260"/>
      <c r="J886" s="258"/>
      <c r="K886" s="258"/>
      <c r="L886" s="260"/>
      <c r="M886" s="258"/>
      <c r="N886" s="248"/>
      <c r="O886" s="254">
        <f t="shared" ref="O886:P886" si="885">IF(B886=0,0,IF($O$1="",0,IF(YEAR(B886)=$P$1,MONTH(B886)-$O$1+1,(YEAR(B886)-$P$1)*12-$O$1+1+MONTH(B886))))</f>
        <v>0</v>
      </c>
      <c r="P886" s="254">
        <f t="shared" si="885"/>
        <v>0</v>
      </c>
      <c r="Q886" s="255" t="str">
        <f t="shared" si="769"/>
        <v/>
      </c>
      <c r="R886" s="238"/>
      <c r="S886" s="238"/>
      <c r="T886" s="238"/>
      <c r="U886" s="238"/>
    </row>
    <row r="887" spans="1:21" hidden="1" x14ac:dyDescent="0.2">
      <c r="A887" s="256">
        <v>883</v>
      </c>
      <c r="B887" s="248"/>
      <c r="C887" s="257"/>
      <c r="D887" s="258"/>
      <c r="E887" s="258"/>
      <c r="F887" s="259"/>
      <c r="G887" s="258"/>
      <c r="H887" s="258"/>
      <c r="I887" s="260"/>
      <c r="J887" s="258"/>
      <c r="K887" s="258"/>
      <c r="L887" s="260"/>
      <c r="M887" s="258"/>
      <c r="N887" s="248"/>
      <c r="O887" s="254">
        <f t="shared" ref="O887:P887" si="886">IF(B887=0,0,IF($O$1="",0,IF(YEAR(B887)=$P$1,MONTH(B887)-$O$1+1,(YEAR(B887)-$P$1)*12-$O$1+1+MONTH(B887))))</f>
        <v>0</v>
      </c>
      <c r="P887" s="254">
        <f t="shared" si="886"/>
        <v>0</v>
      </c>
      <c r="Q887" s="255" t="str">
        <f t="shared" si="769"/>
        <v/>
      </c>
      <c r="R887" s="238"/>
      <c r="S887" s="238"/>
      <c r="T887" s="238"/>
      <c r="U887" s="238"/>
    </row>
    <row r="888" spans="1:21" hidden="1" x14ac:dyDescent="0.2">
      <c r="A888" s="256">
        <v>884</v>
      </c>
      <c r="B888" s="248"/>
      <c r="C888" s="257"/>
      <c r="D888" s="258"/>
      <c r="E888" s="258"/>
      <c r="F888" s="259"/>
      <c r="G888" s="258"/>
      <c r="H888" s="258"/>
      <c r="I888" s="260"/>
      <c r="J888" s="258"/>
      <c r="K888" s="258"/>
      <c r="L888" s="260"/>
      <c r="M888" s="258"/>
      <c r="N888" s="248"/>
      <c r="O888" s="254">
        <f t="shared" ref="O888:P888" si="887">IF(B888=0,0,IF($O$1="",0,IF(YEAR(B888)=$P$1,MONTH(B888)-$O$1+1,(YEAR(B888)-$P$1)*12-$O$1+1+MONTH(B888))))</f>
        <v>0</v>
      </c>
      <c r="P888" s="254">
        <f t="shared" si="887"/>
        <v>0</v>
      </c>
      <c r="Q888" s="255" t="str">
        <f t="shared" si="769"/>
        <v/>
      </c>
      <c r="R888" s="238"/>
      <c r="S888" s="238"/>
      <c r="T888" s="238"/>
      <c r="U888" s="238"/>
    </row>
    <row r="889" spans="1:21" hidden="1" x14ac:dyDescent="0.2">
      <c r="A889" s="247">
        <v>885</v>
      </c>
      <c r="B889" s="248"/>
      <c r="C889" s="257"/>
      <c r="D889" s="258"/>
      <c r="E889" s="258"/>
      <c r="F889" s="259"/>
      <c r="G889" s="258"/>
      <c r="H889" s="258"/>
      <c r="I889" s="260"/>
      <c r="J889" s="258"/>
      <c r="K889" s="258"/>
      <c r="L889" s="260"/>
      <c r="M889" s="258"/>
      <c r="N889" s="248"/>
      <c r="O889" s="254">
        <f t="shared" ref="O889:P889" si="888">IF(B889=0,0,IF($O$1="",0,IF(YEAR(B889)=$P$1,MONTH(B889)-$O$1+1,(YEAR(B889)-$P$1)*12-$O$1+1+MONTH(B889))))</f>
        <v>0</v>
      </c>
      <c r="P889" s="254">
        <f t="shared" si="888"/>
        <v>0</v>
      </c>
      <c r="Q889" s="255" t="str">
        <f t="shared" si="769"/>
        <v/>
      </c>
      <c r="R889" s="238"/>
      <c r="S889" s="238"/>
      <c r="T889" s="238"/>
      <c r="U889" s="238"/>
    </row>
    <row r="890" spans="1:21" hidden="1" x14ac:dyDescent="0.2">
      <c r="A890" s="256">
        <v>886</v>
      </c>
      <c r="B890" s="248"/>
      <c r="C890" s="257"/>
      <c r="D890" s="258"/>
      <c r="E890" s="258"/>
      <c r="F890" s="259"/>
      <c r="G890" s="258"/>
      <c r="H890" s="258"/>
      <c r="I890" s="260"/>
      <c r="J890" s="258"/>
      <c r="K890" s="258"/>
      <c r="L890" s="260"/>
      <c r="M890" s="258"/>
      <c r="N890" s="248"/>
      <c r="O890" s="254">
        <f t="shared" ref="O890:P890" si="889">IF(B890=0,0,IF($O$1="",0,IF(YEAR(B890)=$P$1,MONTH(B890)-$O$1+1,(YEAR(B890)-$P$1)*12-$O$1+1+MONTH(B890))))</f>
        <v>0</v>
      </c>
      <c r="P890" s="254">
        <f t="shared" si="889"/>
        <v>0</v>
      </c>
      <c r="Q890" s="255" t="str">
        <f t="shared" si="769"/>
        <v/>
      </c>
      <c r="R890" s="238"/>
      <c r="S890" s="238"/>
      <c r="T890" s="238"/>
      <c r="U890" s="238"/>
    </row>
    <row r="891" spans="1:21" hidden="1" x14ac:dyDescent="0.2">
      <c r="A891" s="256">
        <v>887</v>
      </c>
      <c r="B891" s="248"/>
      <c r="C891" s="257"/>
      <c r="D891" s="258"/>
      <c r="E891" s="258"/>
      <c r="F891" s="259"/>
      <c r="G891" s="258"/>
      <c r="H891" s="258"/>
      <c r="I891" s="260"/>
      <c r="J891" s="258"/>
      <c r="K891" s="258"/>
      <c r="L891" s="260"/>
      <c r="M891" s="258"/>
      <c r="N891" s="248"/>
      <c r="O891" s="254">
        <f t="shared" ref="O891:P891" si="890">IF(B891=0,0,IF($O$1="",0,IF(YEAR(B891)=$P$1,MONTH(B891)-$O$1+1,(YEAR(B891)-$P$1)*12-$O$1+1+MONTH(B891))))</f>
        <v>0</v>
      </c>
      <c r="P891" s="254">
        <f t="shared" si="890"/>
        <v>0</v>
      </c>
      <c r="Q891" s="255" t="str">
        <f t="shared" si="769"/>
        <v/>
      </c>
      <c r="R891" s="238"/>
      <c r="S891" s="238"/>
      <c r="T891" s="238"/>
      <c r="U891" s="238"/>
    </row>
    <row r="892" spans="1:21" hidden="1" x14ac:dyDescent="0.2">
      <c r="A892" s="256">
        <v>888</v>
      </c>
      <c r="B892" s="248"/>
      <c r="C892" s="257"/>
      <c r="D892" s="258"/>
      <c r="E892" s="258"/>
      <c r="F892" s="259"/>
      <c r="G892" s="258"/>
      <c r="H892" s="258"/>
      <c r="I892" s="260"/>
      <c r="J892" s="258"/>
      <c r="K892" s="258"/>
      <c r="L892" s="260"/>
      <c r="M892" s="258"/>
      <c r="N892" s="248"/>
      <c r="O892" s="254">
        <f t="shared" ref="O892:P892" si="891">IF(B892=0,0,IF($O$1="",0,IF(YEAR(B892)=$P$1,MONTH(B892)-$O$1+1,(YEAR(B892)-$P$1)*12-$O$1+1+MONTH(B892))))</f>
        <v>0</v>
      </c>
      <c r="P892" s="254">
        <f t="shared" si="891"/>
        <v>0</v>
      </c>
      <c r="Q892" s="255" t="str">
        <f t="shared" si="769"/>
        <v/>
      </c>
      <c r="R892" s="238"/>
      <c r="S892" s="238"/>
      <c r="T892" s="238"/>
      <c r="U892" s="238"/>
    </row>
    <row r="893" spans="1:21" hidden="1" x14ac:dyDescent="0.2">
      <c r="A893" s="247">
        <v>889</v>
      </c>
      <c r="B893" s="248"/>
      <c r="C893" s="257"/>
      <c r="D893" s="258"/>
      <c r="E893" s="258"/>
      <c r="F893" s="259"/>
      <c r="G893" s="258"/>
      <c r="H893" s="258"/>
      <c r="I893" s="260"/>
      <c r="J893" s="258"/>
      <c r="K893" s="258"/>
      <c r="L893" s="260"/>
      <c r="M893" s="258"/>
      <c r="N893" s="248"/>
      <c r="O893" s="254">
        <f t="shared" ref="O893:P893" si="892">IF(B893=0,0,IF($O$1="",0,IF(YEAR(B893)=$P$1,MONTH(B893)-$O$1+1,(YEAR(B893)-$P$1)*12-$O$1+1+MONTH(B893))))</f>
        <v>0</v>
      </c>
      <c r="P893" s="254">
        <f t="shared" si="892"/>
        <v>0</v>
      </c>
      <c r="Q893" s="255" t="str">
        <f t="shared" si="769"/>
        <v/>
      </c>
      <c r="R893" s="238"/>
      <c r="S893" s="238"/>
      <c r="T893" s="238"/>
      <c r="U893" s="238"/>
    </row>
    <row r="894" spans="1:21" hidden="1" x14ac:dyDescent="0.2">
      <c r="A894" s="256">
        <v>890</v>
      </c>
      <c r="B894" s="248"/>
      <c r="C894" s="257"/>
      <c r="D894" s="258"/>
      <c r="E894" s="258"/>
      <c r="F894" s="259"/>
      <c r="G894" s="258"/>
      <c r="H894" s="258"/>
      <c r="I894" s="260"/>
      <c r="J894" s="258"/>
      <c r="K894" s="258"/>
      <c r="L894" s="260"/>
      <c r="M894" s="258"/>
      <c r="N894" s="248"/>
      <c r="O894" s="254">
        <f t="shared" ref="O894:P894" si="893">IF(B894=0,0,IF($O$1="",0,IF(YEAR(B894)=$P$1,MONTH(B894)-$O$1+1,(YEAR(B894)-$P$1)*12-$O$1+1+MONTH(B894))))</f>
        <v>0</v>
      </c>
      <c r="P894" s="254">
        <f t="shared" si="893"/>
        <v>0</v>
      </c>
      <c r="Q894" s="255" t="str">
        <f t="shared" si="769"/>
        <v/>
      </c>
      <c r="R894" s="238"/>
      <c r="S894" s="238"/>
      <c r="T894" s="238"/>
      <c r="U894" s="238"/>
    </row>
    <row r="895" spans="1:21" hidden="1" x14ac:dyDescent="0.2">
      <c r="A895" s="256">
        <v>891</v>
      </c>
      <c r="B895" s="248"/>
      <c r="C895" s="257"/>
      <c r="D895" s="258"/>
      <c r="E895" s="258"/>
      <c r="F895" s="259"/>
      <c r="G895" s="258"/>
      <c r="H895" s="258"/>
      <c r="I895" s="260"/>
      <c r="J895" s="258"/>
      <c r="K895" s="258"/>
      <c r="L895" s="260"/>
      <c r="M895" s="258"/>
      <c r="N895" s="248"/>
      <c r="O895" s="254">
        <f t="shared" ref="O895:P895" si="894">IF(B895=0,0,IF($O$1="",0,IF(YEAR(B895)=$P$1,MONTH(B895)-$O$1+1,(YEAR(B895)-$P$1)*12-$O$1+1+MONTH(B895))))</f>
        <v>0</v>
      </c>
      <c r="P895" s="254">
        <f t="shared" si="894"/>
        <v>0</v>
      </c>
      <c r="Q895" s="255" t="str">
        <f t="shared" si="769"/>
        <v/>
      </c>
      <c r="R895" s="238"/>
      <c r="S895" s="238"/>
      <c r="T895" s="238"/>
      <c r="U895" s="238"/>
    </row>
    <row r="896" spans="1:21" hidden="1" x14ac:dyDescent="0.2">
      <c r="A896" s="256">
        <v>892</v>
      </c>
      <c r="B896" s="248"/>
      <c r="C896" s="257"/>
      <c r="D896" s="258"/>
      <c r="E896" s="258"/>
      <c r="F896" s="259"/>
      <c r="G896" s="258"/>
      <c r="H896" s="258"/>
      <c r="I896" s="260"/>
      <c r="J896" s="258"/>
      <c r="K896" s="258"/>
      <c r="L896" s="260"/>
      <c r="M896" s="258"/>
      <c r="N896" s="248"/>
      <c r="O896" s="254">
        <f t="shared" ref="O896:P896" si="895">IF(B896=0,0,IF($O$1="",0,IF(YEAR(B896)=$P$1,MONTH(B896)-$O$1+1,(YEAR(B896)-$P$1)*12-$O$1+1+MONTH(B896))))</f>
        <v>0</v>
      </c>
      <c r="P896" s="254">
        <f t="shared" si="895"/>
        <v>0</v>
      </c>
      <c r="Q896" s="255" t="str">
        <f t="shared" si="769"/>
        <v/>
      </c>
      <c r="R896" s="238"/>
      <c r="S896" s="238"/>
      <c r="T896" s="238"/>
      <c r="U896" s="238"/>
    </row>
    <row r="897" spans="1:21" hidden="1" x14ac:dyDescent="0.2">
      <c r="A897" s="247">
        <v>893</v>
      </c>
      <c r="B897" s="248"/>
      <c r="C897" s="257"/>
      <c r="D897" s="258"/>
      <c r="E897" s="258"/>
      <c r="F897" s="259"/>
      <c r="G897" s="258"/>
      <c r="H897" s="258"/>
      <c r="I897" s="260"/>
      <c r="J897" s="258"/>
      <c r="K897" s="258"/>
      <c r="L897" s="260"/>
      <c r="M897" s="258"/>
      <c r="N897" s="248"/>
      <c r="O897" s="254">
        <f t="shared" ref="O897:P897" si="896">IF(B897=0,0,IF($O$1="",0,IF(YEAR(B897)=$P$1,MONTH(B897)-$O$1+1,(YEAR(B897)-$P$1)*12-$O$1+1+MONTH(B897))))</f>
        <v>0</v>
      </c>
      <c r="P897" s="254">
        <f t="shared" si="896"/>
        <v>0</v>
      </c>
      <c r="Q897" s="255" t="str">
        <f t="shared" si="769"/>
        <v/>
      </c>
      <c r="R897" s="238"/>
      <c r="S897" s="238"/>
      <c r="T897" s="238"/>
      <c r="U897" s="238"/>
    </row>
    <row r="898" spans="1:21" hidden="1" x14ac:dyDescent="0.2">
      <c r="A898" s="256">
        <v>894</v>
      </c>
      <c r="B898" s="248"/>
      <c r="C898" s="257"/>
      <c r="D898" s="258"/>
      <c r="E898" s="258"/>
      <c r="F898" s="259"/>
      <c r="G898" s="258"/>
      <c r="H898" s="258"/>
      <c r="I898" s="260"/>
      <c r="J898" s="258"/>
      <c r="K898" s="258"/>
      <c r="L898" s="260"/>
      <c r="M898" s="258"/>
      <c r="N898" s="248"/>
      <c r="O898" s="254">
        <f t="shared" ref="O898:P898" si="897">IF(B898=0,0,IF($O$1="",0,IF(YEAR(B898)=$P$1,MONTH(B898)-$O$1+1,(YEAR(B898)-$P$1)*12-$O$1+1+MONTH(B898))))</f>
        <v>0</v>
      </c>
      <c r="P898" s="254">
        <f t="shared" si="897"/>
        <v>0</v>
      </c>
      <c r="Q898" s="255" t="str">
        <f t="shared" si="769"/>
        <v/>
      </c>
      <c r="R898" s="238"/>
      <c r="S898" s="238"/>
      <c r="T898" s="238"/>
      <c r="U898" s="238"/>
    </row>
    <row r="899" spans="1:21" hidden="1" x14ac:dyDescent="0.2">
      <c r="A899" s="256">
        <v>895</v>
      </c>
      <c r="B899" s="248"/>
      <c r="C899" s="257"/>
      <c r="D899" s="258"/>
      <c r="E899" s="258"/>
      <c r="F899" s="259"/>
      <c r="G899" s="258"/>
      <c r="H899" s="258"/>
      <c r="I899" s="260"/>
      <c r="J899" s="258"/>
      <c r="K899" s="258"/>
      <c r="L899" s="260"/>
      <c r="M899" s="258"/>
      <c r="N899" s="248"/>
      <c r="O899" s="254">
        <f t="shared" ref="O899:P899" si="898">IF(B899=0,0,IF($O$1="",0,IF(YEAR(B899)=$P$1,MONTH(B899)-$O$1+1,(YEAR(B899)-$P$1)*12-$O$1+1+MONTH(B899))))</f>
        <v>0</v>
      </c>
      <c r="P899" s="254">
        <f t="shared" si="898"/>
        <v>0</v>
      </c>
      <c r="Q899" s="255" t="str">
        <f t="shared" si="769"/>
        <v/>
      </c>
      <c r="R899" s="238"/>
      <c r="S899" s="238"/>
      <c r="T899" s="238"/>
      <c r="U899" s="238"/>
    </row>
    <row r="900" spans="1:21" hidden="1" x14ac:dyDescent="0.2">
      <c r="A900" s="256">
        <v>896</v>
      </c>
      <c r="B900" s="248"/>
      <c r="C900" s="257"/>
      <c r="D900" s="258"/>
      <c r="E900" s="258"/>
      <c r="F900" s="259"/>
      <c r="G900" s="258"/>
      <c r="H900" s="258"/>
      <c r="I900" s="260"/>
      <c r="J900" s="258"/>
      <c r="K900" s="258"/>
      <c r="L900" s="260"/>
      <c r="M900" s="258"/>
      <c r="N900" s="248"/>
      <c r="O900" s="254">
        <f t="shared" ref="O900:P900" si="899">IF(B900=0,0,IF($O$1="",0,IF(YEAR(B900)=$P$1,MONTH(B900)-$O$1+1,(YEAR(B900)-$P$1)*12-$O$1+1+MONTH(B900))))</f>
        <v>0</v>
      </c>
      <c r="P900" s="254">
        <f t="shared" si="899"/>
        <v>0</v>
      </c>
      <c r="Q900" s="255" t="str">
        <f t="shared" si="769"/>
        <v/>
      </c>
      <c r="R900" s="238"/>
      <c r="S900" s="238"/>
      <c r="T900" s="238"/>
      <c r="U900" s="238"/>
    </row>
    <row r="901" spans="1:21" hidden="1" x14ac:dyDescent="0.2">
      <c r="A901" s="247">
        <v>897</v>
      </c>
      <c r="B901" s="248"/>
      <c r="C901" s="257"/>
      <c r="D901" s="258"/>
      <c r="E901" s="258"/>
      <c r="F901" s="259"/>
      <c r="G901" s="258"/>
      <c r="H901" s="258"/>
      <c r="I901" s="260"/>
      <c r="J901" s="258"/>
      <c r="K901" s="258"/>
      <c r="L901" s="260"/>
      <c r="M901" s="258"/>
      <c r="N901" s="248"/>
      <c r="O901" s="254">
        <f t="shared" ref="O901:P901" si="900">IF(B901=0,0,IF($O$1="",0,IF(YEAR(B901)=$P$1,MONTH(B901)-$O$1+1,(YEAR(B901)-$P$1)*12-$O$1+1+MONTH(B901))))</f>
        <v>0</v>
      </c>
      <c r="P901" s="254">
        <f t="shared" si="900"/>
        <v>0</v>
      </c>
      <c r="Q901" s="255" t="str">
        <f t="shared" si="769"/>
        <v/>
      </c>
      <c r="R901" s="238"/>
      <c r="S901" s="238"/>
      <c r="T901" s="238"/>
      <c r="U901" s="238"/>
    </row>
    <row r="902" spans="1:21" hidden="1" x14ac:dyDescent="0.2">
      <c r="A902" s="256">
        <v>898</v>
      </c>
      <c r="B902" s="248"/>
      <c r="C902" s="257"/>
      <c r="D902" s="258"/>
      <c r="E902" s="258"/>
      <c r="F902" s="259"/>
      <c r="G902" s="258"/>
      <c r="H902" s="258"/>
      <c r="I902" s="260"/>
      <c r="J902" s="258"/>
      <c r="K902" s="258"/>
      <c r="L902" s="260"/>
      <c r="M902" s="258"/>
      <c r="N902" s="248"/>
      <c r="O902" s="254">
        <f t="shared" ref="O902:P902" si="901">IF(B902=0,0,IF($O$1="",0,IF(YEAR(B902)=$P$1,MONTH(B902)-$O$1+1,(YEAR(B902)-$P$1)*12-$O$1+1+MONTH(B902))))</f>
        <v>0</v>
      </c>
      <c r="P902" s="254">
        <f t="shared" si="901"/>
        <v>0</v>
      </c>
      <c r="Q902" s="255" t="str">
        <f t="shared" si="769"/>
        <v/>
      </c>
      <c r="R902" s="238"/>
      <c r="S902" s="238"/>
      <c r="T902" s="238"/>
      <c r="U902" s="238"/>
    </row>
    <row r="903" spans="1:21" hidden="1" x14ac:dyDescent="0.2">
      <c r="A903" s="256">
        <v>899</v>
      </c>
      <c r="B903" s="248"/>
      <c r="C903" s="257"/>
      <c r="D903" s="258"/>
      <c r="E903" s="258"/>
      <c r="F903" s="259"/>
      <c r="G903" s="258"/>
      <c r="H903" s="258"/>
      <c r="I903" s="260"/>
      <c r="J903" s="258"/>
      <c r="K903" s="258"/>
      <c r="L903" s="260"/>
      <c r="M903" s="258"/>
      <c r="N903" s="248"/>
      <c r="O903" s="254">
        <f t="shared" ref="O903:P903" si="902">IF(B903=0,0,IF($O$1="",0,IF(YEAR(B903)=$P$1,MONTH(B903)-$O$1+1,(YEAR(B903)-$P$1)*12-$O$1+1+MONTH(B903))))</f>
        <v>0</v>
      </c>
      <c r="P903" s="254">
        <f t="shared" si="902"/>
        <v>0</v>
      </c>
      <c r="Q903" s="255" t="str">
        <f t="shared" si="769"/>
        <v/>
      </c>
      <c r="R903" s="238"/>
      <c r="S903" s="238"/>
      <c r="T903" s="238"/>
      <c r="U903" s="238"/>
    </row>
    <row r="904" spans="1:21" hidden="1" x14ac:dyDescent="0.2">
      <c r="A904" s="256">
        <v>900</v>
      </c>
      <c r="B904" s="248"/>
      <c r="C904" s="257"/>
      <c r="D904" s="258"/>
      <c r="E904" s="258"/>
      <c r="F904" s="259"/>
      <c r="G904" s="258"/>
      <c r="H904" s="258"/>
      <c r="I904" s="260"/>
      <c r="J904" s="258"/>
      <c r="K904" s="258"/>
      <c r="L904" s="260"/>
      <c r="M904" s="258"/>
      <c r="N904" s="248"/>
      <c r="O904" s="254">
        <f t="shared" ref="O904:P904" si="903">IF(B904=0,0,IF($O$1="",0,IF(YEAR(B904)=$P$1,MONTH(B904)-$O$1+1,(YEAR(B904)-$P$1)*12-$O$1+1+MONTH(B904))))</f>
        <v>0</v>
      </c>
      <c r="P904" s="254">
        <f t="shared" si="903"/>
        <v>0</v>
      </c>
      <c r="Q904" s="255" t="str">
        <f t="shared" si="769"/>
        <v/>
      </c>
      <c r="R904" s="238"/>
      <c r="S904" s="238"/>
      <c r="T904" s="238"/>
      <c r="U904" s="238"/>
    </row>
    <row r="905" spans="1:21" hidden="1" x14ac:dyDescent="0.2">
      <c r="A905" s="247">
        <v>901</v>
      </c>
      <c r="B905" s="248"/>
      <c r="C905" s="257"/>
      <c r="D905" s="258"/>
      <c r="E905" s="258"/>
      <c r="F905" s="259"/>
      <c r="G905" s="258"/>
      <c r="H905" s="258"/>
      <c r="I905" s="260"/>
      <c r="J905" s="258"/>
      <c r="K905" s="258"/>
      <c r="L905" s="260"/>
      <c r="M905" s="258"/>
      <c r="N905" s="248"/>
      <c r="O905" s="254">
        <f t="shared" ref="O905:P905" si="904">IF(B905=0,0,IF($O$1="",0,IF(YEAR(B905)=$P$1,MONTH(B905)-$O$1+1,(YEAR(B905)-$P$1)*12-$O$1+1+MONTH(B905))))</f>
        <v>0</v>
      </c>
      <c r="P905" s="254">
        <f t="shared" si="904"/>
        <v>0</v>
      </c>
      <c r="Q905" s="255" t="str">
        <f t="shared" si="769"/>
        <v/>
      </c>
      <c r="R905" s="238"/>
      <c r="S905" s="238"/>
      <c r="T905" s="238"/>
      <c r="U905" s="238"/>
    </row>
    <row r="906" spans="1:21" hidden="1" x14ac:dyDescent="0.2">
      <c r="A906" s="256">
        <v>902</v>
      </c>
      <c r="B906" s="248"/>
      <c r="C906" s="257"/>
      <c r="D906" s="258"/>
      <c r="E906" s="258"/>
      <c r="F906" s="259"/>
      <c r="G906" s="258"/>
      <c r="H906" s="258"/>
      <c r="I906" s="260"/>
      <c r="J906" s="258"/>
      <c r="K906" s="258"/>
      <c r="L906" s="260"/>
      <c r="M906" s="258"/>
      <c r="N906" s="248"/>
      <c r="O906" s="254">
        <f t="shared" ref="O906:P906" si="905">IF(B906=0,0,IF($O$1="",0,IF(YEAR(B906)=$P$1,MONTH(B906)-$O$1+1,(YEAR(B906)-$P$1)*12-$O$1+1+MONTH(B906))))</f>
        <v>0</v>
      </c>
      <c r="P906" s="254">
        <f t="shared" si="905"/>
        <v>0</v>
      </c>
      <c r="Q906" s="255" t="str">
        <f t="shared" si="769"/>
        <v/>
      </c>
      <c r="R906" s="238"/>
      <c r="S906" s="238"/>
      <c r="T906" s="238"/>
      <c r="U906" s="238"/>
    </row>
    <row r="907" spans="1:21" hidden="1" x14ac:dyDescent="0.2">
      <c r="A907" s="256">
        <v>903</v>
      </c>
      <c r="B907" s="248"/>
      <c r="C907" s="257"/>
      <c r="D907" s="258"/>
      <c r="E907" s="258"/>
      <c r="F907" s="259"/>
      <c r="G907" s="258"/>
      <c r="H907" s="258"/>
      <c r="I907" s="260"/>
      <c r="J907" s="258"/>
      <c r="K907" s="258"/>
      <c r="L907" s="260"/>
      <c r="M907" s="258"/>
      <c r="N907" s="248"/>
      <c r="O907" s="254">
        <f t="shared" ref="O907:P907" si="906">IF(B907=0,0,IF($O$1="",0,IF(YEAR(B907)=$P$1,MONTH(B907)-$O$1+1,(YEAR(B907)-$P$1)*12-$O$1+1+MONTH(B907))))</f>
        <v>0</v>
      </c>
      <c r="P907" s="254">
        <f t="shared" si="906"/>
        <v>0</v>
      </c>
      <c r="Q907" s="255" t="str">
        <f t="shared" si="769"/>
        <v/>
      </c>
      <c r="R907" s="238"/>
      <c r="S907" s="238"/>
      <c r="T907" s="238"/>
      <c r="U907" s="238"/>
    </row>
    <row r="908" spans="1:21" hidden="1" x14ac:dyDescent="0.2">
      <c r="A908" s="256">
        <v>904</v>
      </c>
      <c r="B908" s="248"/>
      <c r="C908" s="257"/>
      <c r="D908" s="258"/>
      <c r="E908" s="258"/>
      <c r="F908" s="259"/>
      <c r="G908" s="258"/>
      <c r="H908" s="258"/>
      <c r="I908" s="260"/>
      <c r="J908" s="258"/>
      <c r="K908" s="258"/>
      <c r="L908" s="260"/>
      <c r="M908" s="258"/>
      <c r="N908" s="248"/>
      <c r="O908" s="254">
        <f t="shared" ref="O908:P908" si="907">IF(B908=0,0,IF($O$1="",0,IF(YEAR(B908)=$P$1,MONTH(B908)-$O$1+1,(YEAR(B908)-$P$1)*12-$O$1+1+MONTH(B908))))</f>
        <v>0</v>
      </c>
      <c r="P908" s="254">
        <f t="shared" si="907"/>
        <v>0</v>
      </c>
      <c r="Q908" s="255" t="str">
        <f t="shared" si="769"/>
        <v/>
      </c>
      <c r="R908" s="238"/>
      <c r="S908" s="238"/>
      <c r="T908" s="238"/>
      <c r="U908" s="238"/>
    </row>
    <row r="909" spans="1:21" hidden="1" x14ac:dyDescent="0.2">
      <c r="A909" s="247">
        <v>905</v>
      </c>
      <c r="B909" s="248"/>
      <c r="C909" s="257"/>
      <c r="D909" s="258"/>
      <c r="E909" s="258"/>
      <c r="F909" s="259"/>
      <c r="G909" s="258"/>
      <c r="H909" s="258"/>
      <c r="I909" s="260"/>
      <c r="J909" s="258"/>
      <c r="K909" s="258"/>
      <c r="L909" s="260"/>
      <c r="M909" s="258"/>
      <c r="N909" s="248"/>
      <c r="O909" s="254">
        <f t="shared" ref="O909:P909" si="908">IF(B909=0,0,IF($O$1="",0,IF(YEAR(B909)=$P$1,MONTH(B909)-$O$1+1,(YEAR(B909)-$P$1)*12-$O$1+1+MONTH(B909))))</f>
        <v>0</v>
      </c>
      <c r="P909" s="254">
        <f t="shared" si="908"/>
        <v>0</v>
      </c>
      <c r="Q909" s="255" t="str">
        <f t="shared" si="769"/>
        <v/>
      </c>
      <c r="R909" s="238"/>
      <c r="S909" s="238"/>
      <c r="T909" s="238"/>
      <c r="U909" s="238"/>
    </row>
    <row r="910" spans="1:21" hidden="1" x14ac:dyDescent="0.2">
      <c r="A910" s="256">
        <v>906</v>
      </c>
      <c r="B910" s="248"/>
      <c r="C910" s="257"/>
      <c r="D910" s="258"/>
      <c r="E910" s="258"/>
      <c r="F910" s="259"/>
      <c r="G910" s="258"/>
      <c r="H910" s="258"/>
      <c r="I910" s="260"/>
      <c r="J910" s="258"/>
      <c r="K910" s="258"/>
      <c r="L910" s="260"/>
      <c r="M910" s="258"/>
      <c r="N910" s="248"/>
      <c r="O910" s="254">
        <f t="shared" ref="O910:P910" si="909">IF(B910=0,0,IF($O$1="",0,IF(YEAR(B910)=$P$1,MONTH(B910)-$O$1+1,(YEAR(B910)-$P$1)*12-$O$1+1+MONTH(B910))))</f>
        <v>0</v>
      </c>
      <c r="P910" s="254">
        <f t="shared" si="909"/>
        <v>0</v>
      </c>
      <c r="Q910" s="255" t="str">
        <f t="shared" si="769"/>
        <v/>
      </c>
      <c r="R910" s="238"/>
      <c r="S910" s="238"/>
      <c r="T910" s="238"/>
      <c r="U910" s="238"/>
    </row>
    <row r="911" spans="1:21" hidden="1" x14ac:dyDescent="0.2">
      <c r="A911" s="256">
        <v>907</v>
      </c>
      <c r="B911" s="248"/>
      <c r="C911" s="257"/>
      <c r="D911" s="258"/>
      <c r="E911" s="258"/>
      <c r="F911" s="259"/>
      <c r="G911" s="258"/>
      <c r="H911" s="258"/>
      <c r="I911" s="260"/>
      <c r="J911" s="258"/>
      <c r="K911" s="258"/>
      <c r="L911" s="260"/>
      <c r="M911" s="258"/>
      <c r="N911" s="248"/>
      <c r="O911" s="254">
        <f t="shared" ref="O911:P911" si="910">IF(B911=0,0,IF($O$1="",0,IF(YEAR(B911)=$P$1,MONTH(B911)-$O$1+1,(YEAR(B911)-$P$1)*12-$O$1+1+MONTH(B911))))</f>
        <v>0</v>
      </c>
      <c r="P911" s="254">
        <f t="shared" si="910"/>
        <v>0</v>
      </c>
      <c r="Q911" s="255" t="str">
        <f t="shared" si="769"/>
        <v/>
      </c>
      <c r="R911" s="238"/>
      <c r="S911" s="238"/>
      <c r="T911" s="238"/>
      <c r="U911" s="238"/>
    </row>
    <row r="912" spans="1:21" hidden="1" x14ac:dyDescent="0.2">
      <c r="A912" s="256">
        <v>908</v>
      </c>
      <c r="B912" s="248"/>
      <c r="C912" s="257"/>
      <c r="D912" s="258"/>
      <c r="E912" s="258"/>
      <c r="F912" s="259"/>
      <c r="G912" s="258"/>
      <c r="H912" s="258"/>
      <c r="I912" s="260"/>
      <c r="J912" s="258"/>
      <c r="K912" s="258"/>
      <c r="L912" s="260"/>
      <c r="M912" s="258"/>
      <c r="N912" s="248"/>
      <c r="O912" s="254">
        <f t="shared" ref="O912:P912" si="911">IF(B912=0,0,IF($O$1="",0,IF(YEAR(B912)=$P$1,MONTH(B912)-$O$1+1,(YEAR(B912)-$P$1)*12-$O$1+1+MONTH(B912))))</f>
        <v>0</v>
      </c>
      <c r="P912" s="254">
        <f t="shared" si="911"/>
        <v>0</v>
      </c>
      <c r="Q912" s="255" t="str">
        <f t="shared" si="769"/>
        <v/>
      </c>
      <c r="R912" s="238"/>
      <c r="S912" s="238"/>
      <c r="T912" s="238"/>
      <c r="U912" s="238"/>
    </row>
    <row r="913" spans="1:21" hidden="1" x14ac:dyDescent="0.2">
      <c r="A913" s="247">
        <v>909</v>
      </c>
      <c r="B913" s="248"/>
      <c r="C913" s="257"/>
      <c r="D913" s="258"/>
      <c r="E913" s="258"/>
      <c r="F913" s="259"/>
      <c r="G913" s="258"/>
      <c r="H913" s="258"/>
      <c r="I913" s="260"/>
      <c r="J913" s="258"/>
      <c r="K913" s="258"/>
      <c r="L913" s="260"/>
      <c r="M913" s="258"/>
      <c r="N913" s="248"/>
      <c r="O913" s="254">
        <f t="shared" ref="O913:P913" si="912">IF(B913=0,0,IF($O$1="",0,IF(YEAR(B913)=$P$1,MONTH(B913)-$O$1+1,(YEAR(B913)-$P$1)*12-$O$1+1+MONTH(B913))))</f>
        <v>0</v>
      </c>
      <c r="P913" s="254">
        <f t="shared" si="912"/>
        <v>0</v>
      </c>
      <c r="Q913" s="255" t="str">
        <f t="shared" si="769"/>
        <v/>
      </c>
      <c r="R913" s="238"/>
      <c r="S913" s="238"/>
      <c r="T913" s="238"/>
      <c r="U913" s="238"/>
    </row>
    <row r="914" spans="1:21" hidden="1" x14ac:dyDescent="0.2">
      <c r="A914" s="256">
        <v>910</v>
      </c>
      <c r="B914" s="248"/>
      <c r="C914" s="257"/>
      <c r="D914" s="258"/>
      <c r="E914" s="258"/>
      <c r="F914" s="259"/>
      <c r="G914" s="258"/>
      <c r="H914" s="258"/>
      <c r="I914" s="260"/>
      <c r="J914" s="258"/>
      <c r="K914" s="258"/>
      <c r="L914" s="260"/>
      <c r="M914" s="258"/>
      <c r="N914" s="248"/>
      <c r="O914" s="254">
        <f t="shared" ref="O914:P914" si="913">IF(B914=0,0,IF($O$1="",0,IF(YEAR(B914)=$P$1,MONTH(B914)-$O$1+1,(YEAR(B914)-$P$1)*12-$O$1+1+MONTH(B914))))</f>
        <v>0</v>
      </c>
      <c r="P914" s="254">
        <f t="shared" si="913"/>
        <v>0</v>
      </c>
      <c r="Q914" s="255" t="str">
        <f t="shared" si="769"/>
        <v/>
      </c>
      <c r="R914" s="238"/>
      <c r="S914" s="238"/>
      <c r="T914" s="238"/>
      <c r="U914" s="238"/>
    </row>
    <row r="915" spans="1:21" hidden="1" x14ac:dyDescent="0.2">
      <c r="A915" s="256">
        <v>911</v>
      </c>
      <c r="B915" s="248"/>
      <c r="C915" s="257"/>
      <c r="D915" s="258"/>
      <c r="E915" s="258"/>
      <c r="F915" s="259"/>
      <c r="G915" s="258"/>
      <c r="H915" s="258"/>
      <c r="I915" s="260"/>
      <c r="J915" s="258"/>
      <c r="K915" s="258"/>
      <c r="L915" s="260"/>
      <c r="M915" s="258"/>
      <c r="N915" s="248"/>
      <c r="O915" s="254">
        <f t="shared" ref="O915:P915" si="914">IF(B915=0,0,IF($O$1="",0,IF(YEAR(B915)=$P$1,MONTH(B915)-$O$1+1,(YEAR(B915)-$P$1)*12-$O$1+1+MONTH(B915))))</f>
        <v>0</v>
      </c>
      <c r="P915" s="254">
        <f t="shared" si="914"/>
        <v>0</v>
      </c>
      <c r="Q915" s="255" t="str">
        <f t="shared" si="769"/>
        <v/>
      </c>
      <c r="R915" s="238"/>
      <c r="S915" s="238"/>
      <c r="T915" s="238"/>
      <c r="U915" s="238"/>
    </row>
    <row r="916" spans="1:21" hidden="1" x14ac:dyDescent="0.2">
      <c r="A916" s="256">
        <v>912</v>
      </c>
      <c r="B916" s="248"/>
      <c r="C916" s="257"/>
      <c r="D916" s="258"/>
      <c r="E916" s="258"/>
      <c r="F916" s="259"/>
      <c r="G916" s="258"/>
      <c r="H916" s="258"/>
      <c r="I916" s="260"/>
      <c r="J916" s="258"/>
      <c r="K916" s="258"/>
      <c r="L916" s="260"/>
      <c r="M916" s="258"/>
      <c r="N916" s="248"/>
      <c r="O916" s="254">
        <f t="shared" ref="O916:P916" si="915">IF(B916=0,0,IF($O$1="",0,IF(YEAR(B916)=$P$1,MONTH(B916)-$O$1+1,(YEAR(B916)-$P$1)*12-$O$1+1+MONTH(B916))))</f>
        <v>0</v>
      </c>
      <c r="P916" s="254">
        <f t="shared" si="915"/>
        <v>0</v>
      </c>
      <c r="Q916" s="255" t="str">
        <f t="shared" si="769"/>
        <v/>
      </c>
      <c r="R916" s="238"/>
      <c r="S916" s="238"/>
      <c r="T916" s="238"/>
      <c r="U916" s="238"/>
    </row>
    <row r="917" spans="1:21" hidden="1" x14ac:dyDescent="0.2">
      <c r="A917" s="247">
        <v>913</v>
      </c>
      <c r="B917" s="248"/>
      <c r="C917" s="257"/>
      <c r="D917" s="258"/>
      <c r="E917" s="258"/>
      <c r="F917" s="259"/>
      <c r="G917" s="258"/>
      <c r="H917" s="258"/>
      <c r="I917" s="260"/>
      <c r="J917" s="258"/>
      <c r="K917" s="258"/>
      <c r="L917" s="260"/>
      <c r="M917" s="258"/>
      <c r="N917" s="248"/>
      <c r="O917" s="254">
        <f t="shared" ref="O917:P917" si="916">IF(B917=0,0,IF($O$1="",0,IF(YEAR(B917)=$P$1,MONTH(B917)-$O$1+1,(YEAR(B917)-$P$1)*12-$O$1+1+MONTH(B917))))</f>
        <v>0</v>
      </c>
      <c r="P917" s="254">
        <f t="shared" si="916"/>
        <v>0</v>
      </c>
      <c r="Q917" s="255" t="str">
        <f t="shared" si="769"/>
        <v/>
      </c>
      <c r="R917" s="238"/>
      <c r="S917" s="238"/>
      <c r="T917" s="238"/>
      <c r="U917" s="238"/>
    </row>
    <row r="918" spans="1:21" hidden="1" x14ac:dyDescent="0.2">
      <c r="A918" s="256">
        <v>914</v>
      </c>
      <c r="B918" s="248"/>
      <c r="C918" s="257"/>
      <c r="D918" s="258"/>
      <c r="E918" s="258"/>
      <c r="F918" s="259"/>
      <c r="G918" s="258"/>
      <c r="H918" s="258"/>
      <c r="I918" s="260"/>
      <c r="J918" s="258"/>
      <c r="K918" s="258"/>
      <c r="L918" s="260"/>
      <c r="M918" s="258"/>
      <c r="N918" s="248"/>
      <c r="O918" s="254">
        <f t="shared" ref="O918:P918" si="917">IF(B918=0,0,IF($O$1="",0,IF(YEAR(B918)=$P$1,MONTH(B918)-$O$1+1,(YEAR(B918)-$P$1)*12-$O$1+1+MONTH(B918))))</f>
        <v>0</v>
      </c>
      <c r="P918" s="254">
        <f t="shared" si="917"/>
        <v>0</v>
      </c>
      <c r="Q918" s="255" t="str">
        <f t="shared" si="769"/>
        <v/>
      </c>
      <c r="R918" s="238"/>
      <c r="S918" s="238"/>
      <c r="T918" s="238"/>
      <c r="U918" s="238"/>
    </row>
    <row r="919" spans="1:21" hidden="1" x14ac:dyDescent="0.2">
      <c r="A919" s="256">
        <v>915</v>
      </c>
      <c r="B919" s="248"/>
      <c r="C919" s="257"/>
      <c r="D919" s="258"/>
      <c r="E919" s="258"/>
      <c r="F919" s="259"/>
      <c r="G919" s="258"/>
      <c r="H919" s="258"/>
      <c r="I919" s="260"/>
      <c r="J919" s="258"/>
      <c r="K919" s="258"/>
      <c r="L919" s="260"/>
      <c r="M919" s="258"/>
      <c r="N919" s="248"/>
      <c r="O919" s="254">
        <f t="shared" ref="O919:P919" si="918">IF(B919=0,0,IF($O$1="",0,IF(YEAR(B919)=$P$1,MONTH(B919)-$O$1+1,(YEAR(B919)-$P$1)*12-$O$1+1+MONTH(B919))))</f>
        <v>0</v>
      </c>
      <c r="P919" s="254">
        <f t="shared" si="918"/>
        <v>0</v>
      </c>
      <c r="Q919" s="255" t="str">
        <f t="shared" si="769"/>
        <v/>
      </c>
      <c r="R919" s="238"/>
      <c r="S919" s="238"/>
      <c r="T919" s="238"/>
      <c r="U919" s="238"/>
    </row>
    <row r="920" spans="1:21" hidden="1" x14ac:dyDescent="0.2">
      <c r="A920" s="256">
        <v>916</v>
      </c>
      <c r="B920" s="248"/>
      <c r="C920" s="257"/>
      <c r="D920" s="258"/>
      <c r="E920" s="258"/>
      <c r="F920" s="259"/>
      <c r="G920" s="258"/>
      <c r="H920" s="258"/>
      <c r="I920" s="260"/>
      <c r="J920" s="258"/>
      <c r="K920" s="258"/>
      <c r="L920" s="260"/>
      <c r="M920" s="258"/>
      <c r="N920" s="248"/>
      <c r="O920" s="254">
        <f t="shared" ref="O920:P920" si="919">IF(B920=0,0,IF($O$1="",0,IF(YEAR(B920)=$P$1,MONTH(B920)-$O$1+1,(YEAR(B920)-$P$1)*12-$O$1+1+MONTH(B920))))</f>
        <v>0</v>
      </c>
      <c r="P920" s="254">
        <f t="shared" si="919"/>
        <v>0</v>
      </c>
      <c r="Q920" s="255" t="str">
        <f t="shared" si="769"/>
        <v/>
      </c>
      <c r="R920" s="238"/>
      <c r="S920" s="238"/>
      <c r="T920" s="238"/>
      <c r="U920" s="238"/>
    </row>
    <row r="921" spans="1:21" hidden="1" x14ac:dyDescent="0.2">
      <c r="A921" s="247">
        <v>917</v>
      </c>
      <c r="B921" s="248"/>
      <c r="C921" s="257"/>
      <c r="D921" s="258"/>
      <c r="E921" s="258"/>
      <c r="F921" s="259"/>
      <c r="G921" s="258"/>
      <c r="H921" s="258"/>
      <c r="I921" s="260"/>
      <c r="J921" s="258"/>
      <c r="K921" s="258"/>
      <c r="L921" s="260"/>
      <c r="M921" s="258"/>
      <c r="N921" s="248"/>
      <c r="O921" s="254">
        <f t="shared" ref="O921:P921" si="920">IF(B921=0,0,IF($O$1="",0,IF(YEAR(B921)=$P$1,MONTH(B921)-$O$1+1,(YEAR(B921)-$P$1)*12-$O$1+1+MONTH(B921))))</f>
        <v>0</v>
      </c>
      <c r="P921" s="254">
        <f t="shared" si="920"/>
        <v>0</v>
      </c>
      <c r="Q921" s="255" t="str">
        <f t="shared" si="769"/>
        <v/>
      </c>
      <c r="R921" s="238"/>
      <c r="S921" s="238"/>
      <c r="T921" s="238"/>
      <c r="U921" s="238"/>
    </row>
    <row r="922" spans="1:21" hidden="1" x14ac:dyDescent="0.2">
      <c r="A922" s="256">
        <v>918</v>
      </c>
      <c r="B922" s="248"/>
      <c r="C922" s="257"/>
      <c r="D922" s="258"/>
      <c r="E922" s="258"/>
      <c r="F922" s="259"/>
      <c r="G922" s="258"/>
      <c r="H922" s="258"/>
      <c r="I922" s="260"/>
      <c r="J922" s="258"/>
      <c r="K922" s="258"/>
      <c r="L922" s="260"/>
      <c r="M922" s="258"/>
      <c r="N922" s="248"/>
      <c r="O922" s="254">
        <f t="shared" ref="O922:P922" si="921">IF(B922=0,0,IF($O$1="",0,IF(YEAR(B922)=$P$1,MONTH(B922)-$O$1+1,(YEAR(B922)-$P$1)*12-$O$1+1+MONTH(B922))))</f>
        <v>0</v>
      </c>
      <c r="P922" s="254">
        <f t="shared" si="921"/>
        <v>0</v>
      </c>
      <c r="Q922" s="255" t="str">
        <f t="shared" si="769"/>
        <v/>
      </c>
      <c r="R922" s="238"/>
      <c r="S922" s="238"/>
      <c r="T922" s="238"/>
      <c r="U922" s="238"/>
    </row>
    <row r="923" spans="1:21" hidden="1" x14ac:dyDescent="0.2">
      <c r="A923" s="256">
        <v>919</v>
      </c>
      <c r="B923" s="248"/>
      <c r="C923" s="257"/>
      <c r="D923" s="258"/>
      <c r="E923" s="258"/>
      <c r="F923" s="259"/>
      <c r="G923" s="258"/>
      <c r="H923" s="258"/>
      <c r="I923" s="260"/>
      <c r="J923" s="258"/>
      <c r="K923" s="258"/>
      <c r="L923" s="260"/>
      <c r="M923" s="258"/>
      <c r="N923" s="248"/>
      <c r="O923" s="254">
        <f t="shared" ref="O923:P923" si="922">IF(B923=0,0,IF($O$1="",0,IF(YEAR(B923)=$P$1,MONTH(B923)-$O$1+1,(YEAR(B923)-$P$1)*12-$O$1+1+MONTH(B923))))</f>
        <v>0</v>
      </c>
      <c r="P923" s="254">
        <f t="shared" si="922"/>
        <v>0</v>
      </c>
      <c r="Q923" s="255" t="str">
        <f t="shared" si="769"/>
        <v/>
      </c>
      <c r="R923" s="238"/>
      <c r="S923" s="238"/>
      <c r="T923" s="238"/>
      <c r="U923" s="238"/>
    </row>
    <row r="924" spans="1:21" hidden="1" x14ac:dyDescent="0.2">
      <c r="A924" s="256">
        <v>920</v>
      </c>
      <c r="B924" s="248"/>
      <c r="C924" s="257"/>
      <c r="D924" s="258"/>
      <c r="E924" s="258"/>
      <c r="F924" s="259"/>
      <c r="G924" s="258"/>
      <c r="H924" s="258"/>
      <c r="I924" s="260"/>
      <c r="J924" s="258"/>
      <c r="K924" s="258"/>
      <c r="L924" s="260"/>
      <c r="M924" s="258"/>
      <c r="N924" s="248"/>
      <c r="O924" s="254">
        <f t="shared" ref="O924:P924" si="923">IF(B924=0,0,IF($O$1="",0,IF(YEAR(B924)=$P$1,MONTH(B924)-$O$1+1,(YEAR(B924)-$P$1)*12-$O$1+1+MONTH(B924))))</f>
        <v>0</v>
      </c>
      <c r="P924" s="254">
        <f t="shared" si="923"/>
        <v>0</v>
      </c>
      <c r="Q924" s="255" t="str">
        <f t="shared" si="769"/>
        <v/>
      </c>
      <c r="R924" s="238"/>
      <c r="S924" s="238"/>
      <c r="T924" s="238"/>
      <c r="U924" s="238"/>
    </row>
    <row r="925" spans="1:21" hidden="1" x14ac:dyDescent="0.2">
      <c r="A925" s="247">
        <v>921</v>
      </c>
      <c r="B925" s="248"/>
      <c r="C925" s="257"/>
      <c r="D925" s="258"/>
      <c r="E925" s="258"/>
      <c r="F925" s="259"/>
      <c r="G925" s="258"/>
      <c r="H925" s="258"/>
      <c r="I925" s="260"/>
      <c r="J925" s="258"/>
      <c r="K925" s="258"/>
      <c r="L925" s="260"/>
      <c r="M925" s="258"/>
      <c r="N925" s="248"/>
      <c r="O925" s="254">
        <f t="shared" ref="O925:P925" si="924">IF(B925=0,0,IF($O$1="",0,IF(YEAR(B925)=$P$1,MONTH(B925)-$O$1+1,(YEAR(B925)-$P$1)*12-$O$1+1+MONTH(B925))))</f>
        <v>0</v>
      </c>
      <c r="P925" s="254">
        <f t="shared" si="924"/>
        <v>0</v>
      </c>
      <c r="Q925" s="255" t="str">
        <f t="shared" si="769"/>
        <v/>
      </c>
      <c r="R925" s="238"/>
      <c r="S925" s="238"/>
      <c r="T925" s="238"/>
      <c r="U925" s="238"/>
    </row>
    <row r="926" spans="1:21" hidden="1" x14ac:dyDescent="0.2">
      <c r="A926" s="256">
        <v>922</v>
      </c>
      <c r="B926" s="248"/>
      <c r="C926" s="257"/>
      <c r="D926" s="258"/>
      <c r="E926" s="258"/>
      <c r="F926" s="259"/>
      <c r="G926" s="258"/>
      <c r="H926" s="258"/>
      <c r="I926" s="260"/>
      <c r="J926" s="258"/>
      <c r="K926" s="258"/>
      <c r="L926" s="260"/>
      <c r="M926" s="258"/>
      <c r="N926" s="248"/>
      <c r="O926" s="254">
        <f t="shared" ref="O926:P926" si="925">IF(B926=0,0,IF($O$1="",0,IF(YEAR(B926)=$P$1,MONTH(B926)-$O$1+1,(YEAR(B926)-$P$1)*12-$O$1+1+MONTH(B926))))</f>
        <v>0</v>
      </c>
      <c r="P926" s="254">
        <f t="shared" si="925"/>
        <v>0</v>
      </c>
      <c r="Q926" s="255" t="str">
        <f t="shared" si="769"/>
        <v/>
      </c>
      <c r="R926" s="238"/>
      <c r="S926" s="238"/>
      <c r="T926" s="238"/>
      <c r="U926" s="238"/>
    </row>
    <row r="927" spans="1:21" hidden="1" x14ac:dyDescent="0.2">
      <c r="A927" s="256">
        <v>923</v>
      </c>
      <c r="B927" s="248"/>
      <c r="C927" s="257"/>
      <c r="D927" s="258"/>
      <c r="E927" s="258"/>
      <c r="F927" s="259"/>
      <c r="G927" s="258"/>
      <c r="H927" s="258"/>
      <c r="I927" s="260"/>
      <c r="J927" s="258"/>
      <c r="K927" s="258"/>
      <c r="L927" s="260"/>
      <c r="M927" s="258"/>
      <c r="N927" s="248"/>
      <c r="O927" s="254">
        <f t="shared" ref="O927:P927" si="926">IF(B927=0,0,IF($O$1="",0,IF(YEAR(B927)=$P$1,MONTH(B927)-$O$1+1,(YEAR(B927)-$P$1)*12-$O$1+1+MONTH(B927))))</f>
        <v>0</v>
      </c>
      <c r="P927" s="254">
        <f t="shared" si="926"/>
        <v>0</v>
      </c>
      <c r="Q927" s="255" t="str">
        <f t="shared" si="769"/>
        <v/>
      </c>
      <c r="R927" s="238"/>
      <c r="S927" s="238"/>
      <c r="T927" s="238"/>
      <c r="U927" s="238"/>
    </row>
    <row r="928" spans="1:21" hidden="1" x14ac:dyDescent="0.2">
      <c r="A928" s="256">
        <v>924</v>
      </c>
      <c r="B928" s="248"/>
      <c r="C928" s="257"/>
      <c r="D928" s="258"/>
      <c r="E928" s="258"/>
      <c r="F928" s="259"/>
      <c r="G928" s="258"/>
      <c r="H928" s="258"/>
      <c r="I928" s="260"/>
      <c r="J928" s="258"/>
      <c r="K928" s="258"/>
      <c r="L928" s="260"/>
      <c r="M928" s="258"/>
      <c r="N928" s="248"/>
      <c r="O928" s="254">
        <f t="shared" ref="O928:P928" si="927">IF(B928=0,0,IF($O$1="",0,IF(YEAR(B928)=$P$1,MONTH(B928)-$O$1+1,(YEAR(B928)-$P$1)*12-$O$1+1+MONTH(B928))))</f>
        <v>0</v>
      </c>
      <c r="P928" s="254">
        <f t="shared" si="927"/>
        <v>0</v>
      </c>
      <c r="Q928" s="255" t="str">
        <f t="shared" si="769"/>
        <v/>
      </c>
      <c r="R928" s="238"/>
      <c r="S928" s="238"/>
      <c r="T928" s="238"/>
      <c r="U928" s="238"/>
    </row>
    <row r="929" spans="1:21" hidden="1" x14ac:dyDescent="0.2">
      <c r="A929" s="247">
        <v>925</v>
      </c>
      <c r="B929" s="248"/>
      <c r="C929" s="257"/>
      <c r="D929" s="258"/>
      <c r="E929" s="258"/>
      <c r="F929" s="259"/>
      <c r="G929" s="258"/>
      <c r="H929" s="258"/>
      <c r="I929" s="260"/>
      <c r="J929" s="258"/>
      <c r="K929" s="258"/>
      <c r="L929" s="260"/>
      <c r="M929" s="258"/>
      <c r="N929" s="248"/>
      <c r="O929" s="254">
        <f t="shared" ref="O929:P929" si="928">IF(B929=0,0,IF($O$1="",0,IF(YEAR(B929)=$P$1,MONTH(B929)-$O$1+1,(YEAR(B929)-$P$1)*12-$O$1+1+MONTH(B929))))</f>
        <v>0</v>
      </c>
      <c r="P929" s="254">
        <f t="shared" si="928"/>
        <v>0</v>
      </c>
      <c r="Q929" s="255" t="str">
        <f t="shared" si="769"/>
        <v/>
      </c>
      <c r="R929" s="238"/>
      <c r="S929" s="238"/>
      <c r="T929" s="238"/>
      <c r="U929" s="238"/>
    </row>
    <row r="930" spans="1:21" hidden="1" x14ac:dyDescent="0.2">
      <c r="A930" s="256">
        <v>926</v>
      </c>
      <c r="B930" s="248"/>
      <c r="C930" s="257"/>
      <c r="D930" s="258"/>
      <c r="E930" s="258"/>
      <c r="F930" s="259"/>
      <c r="G930" s="258"/>
      <c r="H930" s="258"/>
      <c r="I930" s="260"/>
      <c r="J930" s="258"/>
      <c r="K930" s="258"/>
      <c r="L930" s="260"/>
      <c r="M930" s="258"/>
      <c r="N930" s="248"/>
      <c r="O930" s="254">
        <f t="shared" ref="O930:P930" si="929">IF(B930=0,0,IF($O$1="",0,IF(YEAR(B930)=$P$1,MONTH(B930)-$O$1+1,(YEAR(B930)-$P$1)*12-$O$1+1+MONTH(B930))))</f>
        <v>0</v>
      </c>
      <c r="P930" s="254">
        <f t="shared" si="929"/>
        <v>0</v>
      </c>
      <c r="Q930" s="255" t="str">
        <f t="shared" si="769"/>
        <v/>
      </c>
      <c r="R930" s="238"/>
      <c r="S930" s="238"/>
      <c r="T930" s="238"/>
      <c r="U930" s="238"/>
    </row>
    <row r="931" spans="1:21" hidden="1" x14ac:dyDescent="0.2">
      <c r="A931" s="256">
        <v>927</v>
      </c>
      <c r="B931" s="248"/>
      <c r="C931" s="257"/>
      <c r="D931" s="258"/>
      <c r="E931" s="258"/>
      <c r="F931" s="259"/>
      <c r="G931" s="258"/>
      <c r="H931" s="258"/>
      <c r="I931" s="260"/>
      <c r="J931" s="258"/>
      <c r="K931" s="258"/>
      <c r="L931" s="260"/>
      <c r="M931" s="258"/>
      <c r="N931" s="248"/>
      <c r="O931" s="254">
        <f t="shared" ref="O931:P931" si="930">IF(B931=0,0,IF($O$1="",0,IF(YEAR(B931)=$P$1,MONTH(B931)-$O$1+1,(YEAR(B931)-$P$1)*12-$O$1+1+MONTH(B931))))</f>
        <v>0</v>
      </c>
      <c r="P931" s="254">
        <f t="shared" si="930"/>
        <v>0</v>
      </c>
      <c r="Q931" s="255" t="str">
        <f t="shared" si="769"/>
        <v/>
      </c>
      <c r="R931" s="238"/>
      <c r="S931" s="238"/>
      <c r="T931" s="238"/>
      <c r="U931" s="238"/>
    </row>
    <row r="932" spans="1:21" hidden="1" x14ac:dyDescent="0.2">
      <c r="A932" s="256">
        <v>928</v>
      </c>
      <c r="B932" s="248"/>
      <c r="C932" s="257"/>
      <c r="D932" s="258"/>
      <c r="E932" s="258"/>
      <c r="F932" s="259"/>
      <c r="G932" s="258"/>
      <c r="H932" s="258"/>
      <c r="I932" s="260"/>
      <c r="J932" s="258"/>
      <c r="K932" s="258"/>
      <c r="L932" s="260"/>
      <c r="M932" s="258"/>
      <c r="N932" s="248"/>
      <c r="O932" s="254">
        <f t="shared" ref="O932:P932" si="931">IF(B932=0,0,IF($O$1="",0,IF(YEAR(B932)=$P$1,MONTH(B932)-$O$1+1,(YEAR(B932)-$P$1)*12-$O$1+1+MONTH(B932))))</f>
        <v>0</v>
      </c>
      <c r="P932" s="254">
        <f t="shared" si="931"/>
        <v>0</v>
      </c>
      <c r="Q932" s="255" t="str">
        <f t="shared" si="769"/>
        <v/>
      </c>
      <c r="R932" s="238"/>
      <c r="S932" s="238"/>
      <c r="T932" s="238"/>
      <c r="U932" s="238"/>
    </row>
    <row r="933" spans="1:21" hidden="1" x14ac:dyDescent="0.2">
      <c r="A933" s="247">
        <v>929</v>
      </c>
      <c r="B933" s="248"/>
      <c r="C933" s="257"/>
      <c r="D933" s="258"/>
      <c r="E933" s="258"/>
      <c r="F933" s="259"/>
      <c r="G933" s="258"/>
      <c r="H933" s="258"/>
      <c r="I933" s="260"/>
      <c r="J933" s="258"/>
      <c r="K933" s="258"/>
      <c r="L933" s="260"/>
      <c r="M933" s="258"/>
      <c r="N933" s="248"/>
      <c r="O933" s="254">
        <f t="shared" ref="O933:P933" si="932">IF(B933=0,0,IF($O$1="",0,IF(YEAR(B933)=$P$1,MONTH(B933)-$O$1+1,(YEAR(B933)-$P$1)*12-$O$1+1+MONTH(B933))))</f>
        <v>0</v>
      </c>
      <c r="P933" s="254">
        <f t="shared" si="932"/>
        <v>0</v>
      </c>
      <c r="Q933" s="255" t="str">
        <f t="shared" si="769"/>
        <v/>
      </c>
      <c r="R933" s="238"/>
      <c r="S933" s="238"/>
      <c r="T933" s="238"/>
      <c r="U933" s="238"/>
    </row>
    <row r="934" spans="1:21" hidden="1" x14ac:dyDescent="0.2">
      <c r="A934" s="256">
        <v>930</v>
      </c>
      <c r="B934" s="248"/>
      <c r="C934" s="257"/>
      <c r="D934" s="258"/>
      <c r="E934" s="258"/>
      <c r="F934" s="259"/>
      <c r="G934" s="258"/>
      <c r="H934" s="258"/>
      <c r="I934" s="260"/>
      <c r="J934" s="258"/>
      <c r="K934" s="258"/>
      <c r="L934" s="260"/>
      <c r="M934" s="258"/>
      <c r="N934" s="248"/>
      <c r="O934" s="254">
        <f t="shared" ref="O934:P934" si="933">IF(B934=0,0,IF($O$1="",0,IF(YEAR(B934)=$P$1,MONTH(B934)-$O$1+1,(YEAR(B934)-$P$1)*12-$O$1+1+MONTH(B934))))</f>
        <v>0</v>
      </c>
      <c r="P934" s="254">
        <f t="shared" si="933"/>
        <v>0</v>
      </c>
      <c r="Q934" s="255" t="str">
        <f t="shared" si="769"/>
        <v/>
      </c>
      <c r="R934" s="238"/>
      <c r="S934" s="238"/>
      <c r="T934" s="238"/>
      <c r="U934" s="238"/>
    </row>
    <row r="935" spans="1:21" hidden="1" x14ac:dyDescent="0.2">
      <c r="A935" s="256">
        <v>931</v>
      </c>
      <c r="B935" s="248"/>
      <c r="C935" s="257"/>
      <c r="D935" s="258"/>
      <c r="E935" s="258"/>
      <c r="F935" s="259"/>
      <c r="G935" s="258"/>
      <c r="H935" s="258"/>
      <c r="I935" s="260"/>
      <c r="J935" s="258"/>
      <c r="K935" s="258"/>
      <c r="L935" s="260"/>
      <c r="M935" s="258"/>
      <c r="N935" s="248"/>
      <c r="O935" s="254">
        <f t="shared" ref="O935:P935" si="934">IF(B935=0,0,IF($O$1="",0,IF(YEAR(B935)=$P$1,MONTH(B935)-$O$1+1,(YEAR(B935)-$P$1)*12-$O$1+1+MONTH(B935))))</f>
        <v>0</v>
      </c>
      <c r="P935" s="254">
        <f t="shared" si="934"/>
        <v>0</v>
      </c>
      <c r="Q935" s="255" t="str">
        <f t="shared" si="769"/>
        <v/>
      </c>
      <c r="R935" s="238"/>
      <c r="S935" s="238"/>
      <c r="T935" s="238"/>
      <c r="U935" s="238"/>
    </row>
    <row r="936" spans="1:21" hidden="1" x14ac:dyDescent="0.2">
      <c r="A936" s="256">
        <v>932</v>
      </c>
      <c r="B936" s="248"/>
      <c r="C936" s="257"/>
      <c r="D936" s="258"/>
      <c r="E936" s="258"/>
      <c r="F936" s="259"/>
      <c r="G936" s="258"/>
      <c r="H936" s="258"/>
      <c r="I936" s="260"/>
      <c r="J936" s="258"/>
      <c r="K936" s="258"/>
      <c r="L936" s="260"/>
      <c r="M936" s="258"/>
      <c r="N936" s="248"/>
      <c r="O936" s="254">
        <f t="shared" ref="O936:P936" si="935">IF(B936=0,0,IF($O$1="",0,IF(YEAR(B936)=$P$1,MONTH(B936)-$O$1+1,(YEAR(B936)-$P$1)*12-$O$1+1+MONTH(B936))))</f>
        <v>0</v>
      </c>
      <c r="P936" s="254">
        <f t="shared" si="935"/>
        <v>0</v>
      </c>
      <c r="Q936" s="255" t="str">
        <f t="shared" si="769"/>
        <v/>
      </c>
      <c r="R936" s="238"/>
      <c r="S936" s="238"/>
      <c r="T936" s="238"/>
      <c r="U936" s="238"/>
    </row>
    <row r="937" spans="1:21" hidden="1" x14ac:dyDescent="0.2">
      <c r="A937" s="247">
        <v>933</v>
      </c>
      <c r="B937" s="248"/>
      <c r="C937" s="257"/>
      <c r="D937" s="258"/>
      <c r="E937" s="258"/>
      <c r="F937" s="259"/>
      <c r="G937" s="258"/>
      <c r="H937" s="258"/>
      <c r="I937" s="260"/>
      <c r="J937" s="258"/>
      <c r="K937" s="258"/>
      <c r="L937" s="260"/>
      <c r="M937" s="258"/>
      <c r="N937" s="248"/>
      <c r="O937" s="254">
        <f t="shared" ref="O937:P937" si="936">IF(B937=0,0,IF($O$1="",0,IF(YEAR(B937)=$P$1,MONTH(B937)-$O$1+1,(YEAR(B937)-$P$1)*12-$O$1+1+MONTH(B937))))</f>
        <v>0</v>
      </c>
      <c r="P937" s="254">
        <f t="shared" si="936"/>
        <v>0</v>
      </c>
      <c r="Q937" s="255" t="str">
        <f t="shared" si="769"/>
        <v/>
      </c>
      <c r="R937" s="238"/>
      <c r="S937" s="238"/>
      <c r="T937" s="238"/>
      <c r="U937" s="238"/>
    </row>
    <row r="938" spans="1:21" hidden="1" x14ac:dyDescent="0.2">
      <c r="A938" s="256">
        <v>934</v>
      </c>
      <c r="B938" s="248"/>
      <c r="C938" s="257"/>
      <c r="D938" s="258"/>
      <c r="E938" s="258"/>
      <c r="F938" s="259"/>
      <c r="G938" s="258"/>
      <c r="H938" s="258"/>
      <c r="I938" s="260"/>
      <c r="J938" s="258"/>
      <c r="K938" s="258"/>
      <c r="L938" s="260"/>
      <c r="M938" s="258"/>
      <c r="N938" s="248"/>
      <c r="O938" s="254">
        <f t="shared" ref="O938:P938" si="937">IF(B938=0,0,IF($O$1="",0,IF(YEAR(B938)=$P$1,MONTH(B938)-$O$1+1,(YEAR(B938)-$P$1)*12-$O$1+1+MONTH(B938))))</f>
        <v>0</v>
      </c>
      <c r="P938" s="254">
        <f t="shared" si="937"/>
        <v>0</v>
      </c>
      <c r="Q938" s="255" t="str">
        <f t="shared" si="769"/>
        <v/>
      </c>
      <c r="R938" s="238"/>
      <c r="S938" s="238"/>
      <c r="T938" s="238"/>
      <c r="U938" s="238"/>
    </row>
    <row r="939" spans="1:21" hidden="1" x14ac:dyDescent="0.2">
      <c r="A939" s="256">
        <v>935</v>
      </c>
      <c r="B939" s="248"/>
      <c r="C939" s="257"/>
      <c r="D939" s="258"/>
      <c r="E939" s="258"/>
      <c r="F939" s="259"/>
      <c r="G939" s="258"/>
      <c r="H939" s="258"/>
      <c r="I939" s="260"/>
      <c r="J939" s="258"/>
      <c r="K939" s="258"/>
      <c r="L939" s="260"/>
      <c r="M939" s="258"/>
      <c r="N939" s="248"/>
      <c r="O939" s="254">
        <f t="shared" ref="O939:P939" si="938">IF(B939=0,0,IF($O$1="",0,IF(YEAR(B939)=$P$1,MONTH(B939)-$O$1+1,(YEAR(B939)-$P$1)*12-$O$1+1+MONTH(B939))))</f>
        <v>0</v>
      </c>
      <c r="P939" s="254">
        <f t="shared" si="938"/>
        <v>0</v>
      </c>
      <c r="Q939" s="255" t="str">
        <f t="shared" si="769"/>
        <v/>
      </c>
      <c r="R939" s="238"/>
      <c r="S939" s="238"/>
      <c r="T939" s="238"/>
      <c r="U939" s="238"/>
    </row>
    <row r="940" spans="1:21" hidden="1" x14ac:dyDescent="0.2">
      <c r="A940" s="256">
        <v>936</v>
      </c>
      <c r="B940" s="248"/>
      <c r="C940" s="257"/>
      <c r="D940" s="258"/>
      <c r="E940" s="258"/>
      <c r="F940" s="259"/>
      <c r="G940" s="258"/>
      <c r="H940" s="258"/>
      <c r="I940" s="260"/>
      <c r="J940" s="258"/>
      <c r="K940" s="258"/>
      <c r="L940" s="260"/>
      <c r="M940" s="258"/>
      <c r="N940" s="248"/>
      <c r="O940" s="254">
        <f t="shared" ref="O940:P940" si="939">IF(B940=0,0,IF($O$1="",0,IF(YEAR(B940)=$P$1,MONTH(B940)-$O$1+1,(YEAR(B940)-$P$1)*12-$O$1+1+MONTH(B940))))</f>
        <v>0</v>
      </c>
      <c r="P940" s="254">
        <f t="shared" si="939"/>
        <v>0</v>
      </c>
      <c r="Q940" s="255" t="str">
        <f t="shared" si="769"/>
        <v/>
      </c>
      <c r="R940" s="238"/>
      <c r="S940" s="238"/>
      <c r="T940" s="238"/>
      <c r="U940" s="238"/>
    </row>
    <row r="941" spans="1:21" hidden="1" x14ac:dyDescent="0.2">
      <c r="A941" s="247">
        <v>937</v>
      </c>
      <c r="B941" s="248"/>
      <c r="C941" s="257"/>
      <c r="D941" s="258"/>
      <c r="E941" s="258"/>
      <c r="F941" s="259"/>
      <c r="G941" s="258"/>
      <c r="H941" s="258"/>
      <c r="I941" s="260"/>
      <c r="J941" s="258"/>
      <c r="K941" s="258"/>
      <c r="L941" s="260"/>
      <c r="M941" s="258"/>
      <c r="N941" s="248"/>
      <c r="O941" s="254">
        <f t="shared" ref="O941:P941" si="940">IF(B941=0,0,IF($O$1="",0,IF(YEAR(B941)=$P$1,MONTH(B941)-$O$1+1,(YEAR(B941)-$P$1)*12-$O$1+1+MONTH(B941))))</f>
        <v>0</v>
      </c>
      <c r="P941" s="254">
        <f t="shared" si="940"/>
        <v>0</v>
      </c>
      <c r="Q941" s="255" t="str">
        <f t="shared" si="769"/>
        <v/>
      </c>
      <c r="R941" s="238"/>
      <c r="S941" s="238"/>
      <c r="T941" s="238"/>
      <c r="U941" s="238"/>
    </row>
    <row r="942" spans="1:21" hidden="1" x14ac:dyDescent="0.2">
      <c r="A942" s="256">
        <v>938</v>
      </c>
      <c r="B942" s="248"/>
      <c r="C942" s="257"/>
      <c r="D942" s="258"/>
      <c r="E942" s="258"/>
      <c r="F942" s="259"/>
      <c r="G942" s="258"/>
      <c r="H942" s="258"/>
      <c r="I942" s="260"/>
      <c r="J942" s="258"/>
      <c r="K942" s="258"/>
      <c r="L942" s="260"/>
      <c r="M942" s="258"/>
      <c r="N942" s="248"/>
      <c r="O942" s="254">
        <f t="shared" ref="O942:P942" si="941">IF(B942=0,0,IF($O$1="",0,IF(YEAR(B942)=$P$1,MONTH(B942)-$O$1+1,(YEAR(B942)-$P$1)*12-$O$1+1+MONTH(B942))))</f>
        <v>0</v>
      </c>
      <c r="P942" s="254">
        <f t="shared" si="941"/>
        <v>0</v>
      </c>
      <c r="Q942" s="255" t="str">
        <f t="shared" si="769"/>
        <v/>
      </c>
      <c r="R942" s="238"/>
      <c r="S942" s="238"/>
      <c r="T942" s="238"/>
      <c r="U942" s="238"/>
    </row>
    <row r="943" spans="1:21" hidden="1" x14ac:dyDescent="0.2">
      <c r="A943" s="256">
        <v>939</v>
      </c>
      <c r="B943" s="248"/>
      <c r="C943" s="257"/>
      <c r="D943" s="258"/>
      <c r="E943" s="258"/>
      <c r="F943" s="259"/>
      <c r="G943" s="258"/>
      <c r="H943" s="258"/>
      <c r="I943" s="260"/>
      <c r="J943" s="258"/>
      <c r="K943" s="258"/>
      <c r="L943" s="260"/>
      <c r="M943" s="258"/>
      <c r="N943" s="248"/>
      <c r="O943" s="254">
        <f t="shared" ref="O943:P943" si="942">IF(B943=0,0,IF($O$1="",0,IF(YEAR(B943)=$P$1,MONTH(B943)-$O$1+1,(YEAR(B943)-$P$1)*12-$O$1+1+MONTH(B943))))</f>
        <v>0</v>
      </c>
      <c r="P943" s="254">
        <f t="shared" si="942"/>
        <v>0</v>
      </c>
      <c r="Q943" s="255" t="str">
        <f t="shared" si="769"/>
        <v/>
      </c>
      <c r="R943" s="238"/>
      <c r="S943" s="238"/>
      <c r="T943" s="238"/>
      <c r="U943" s="238"/>
    </row>
    <row r="944" spans="1:21" hidden="1" x14ac:dyDescent="0.2">
      <c r="A944" s="256">
        <v>940</v>
      </c>
      <c r="B944" s="248"/>
      <c r="C944" s="257"/>
      <c r="D944" s="258"/>
      <c r="E944" s="258"/>
      <c r="F944" s="259"/>
      <c r="G944" s="258"/>
      <c r="H944" s="258"/>
      <c r="I944" s="260"/>
      <c r="J944" s="258"/>
      <c r="K944" s="258"/>
      <c r="L944" s="260"/>
      <c r="M944" s="258"/>
      <c r="N944" s="248"/>
      <c r="O944" s="254">
        <f t="shared" ref="O944:P944" si="943">IF(B944=0,0,IF($O$1="",0,IF(YEAR(B944)=$P$1,MONTH(B944)-$O$1+1,(YEAR(B944)-$P$1)*12-$O$1+1+MONTH(B944))))</f>
        <v>0</v>
      </c>
      <c r="P944" s="254">
        <f t="shared" si="943"/>
        <v>0</v>
      </c>
      <c r="Q944" s="255" t="str">
        <f t="shared" si="769"/>
        <v/>
      </c>
      <c r="R944" s="238"/>
      <c r="S944" s="238"/>
      <c r="T944" s="238"/>
      <c r="U944" s="238"/>
    </row>
    <row r="945" spans="1:21" hidden="1" x14ac:dyDescent="0.2">
      <c r="A945" s="247">
        <v>941</v>
      </c>
      <c r="B945" s="248"/>
      <c r="C945" s="257"/>
      <c r="D945" s="258"/>
      <c r="E945" s="258"/>
      <c r="F945" s="259"/>
      <c r="G945" s="258"/>
      <c r="H945" s="258"/>
      <c r="I945" s="260"/>
      <c r="J945" s="258"/>
      <c r="K945" s="258"/>
      <c r="L945" s="260"/>
      <c r="M945" s="258"/>
      <c r="N945" s="248"/>
      <c r="O945" s="254">
        <f t="shared" ref="O945:P945" si="944">IF(B945=0,0,IF($O$1="",0,IF(YEAR(B945)=$P$1,MONTH(B945)-$O$1+1,(YEAR(B945)-$P$1)*12-$O$1+1+MONTH(B945))))</f>
        <v>0</v>
      </c>
      <c r="P945" s="254">
        <f t="shared" si="944"/>
        <v>0</v>
      </c>
      <c r="Q945" s="255" t="str">
        <f t="shared" si="769"/>
        <v/>
      </c>
      <c r="R945" s="238"/>
      <c r="S945" s="238"/>
      <c r="T945" s="238"/>
      <c r="U945" s="238"/>
    </row>
    <row r="946" spans="1:21" hidden="1" x14ac:dyDescent="0.2">
      <c r="A946" s="256">
        <v>942</v>
      </c>
      <c r="B946" s="248"/>
      <c r="C946" s="257"/>
      <c r="D946" s="258"/>
      <c r="E946" s="258"/>
      <c r="F946" s="259"/>
      <c r="G946" s="258"/>
      <c r="H946" s="258"/>
      <c r="I946" s="260"/>
      <c r="J946" s="258"/>
      <c r="K946" s="258"/>
      <c r="L946" s="260"/>
      <c r="M946" s="258"/>
      <c r="N946" s="248"/>
      <c r="O946" s="254">
        <f t="shared" ref="O946:P946" si="945">IF(B946=0,0,IF($O$1="",0,IF(YEAR(B946)=$P$1,MONTH(B946)-$O$1+1,(YEAR(B946)-$P$1)*12-$O$1+1+MONTH(B946))))</f>
        <v>0</v>
      </c>
      <c r="P946" s="254">
        <f t="shared" si="945"/>
        <v>0</v>
      </c>
      <c r="Q946" s="255" t="str">
        <f t="shared" si="769"/>
        <v/>
      </c>
      <c r="R946" s="238"/>
      <c r="S946" s="238"/>
      <c r="T946" s="238"/>
      <c r="U946" s="238"/>
    </row>
    <row r="947" spans="1:21" hidden="1" x14ac:dyDescent="0.2">
      <c r="A947" s="256">
        <v>943</v>
      </c>
      <c r="B947" s="248"/>
      <c r="C947" s="257"/>
      <c r="D947" s="258"/>
      <c r="E947" s="258"/>
      <c r="F947" s="259"/>
      <c r="G947" s="258"/>
      <c r="H947" s="258"/>
      <c r="I947" s="260"/>
      <c r="J947" s="258"/>
      <c r="K947" s="258"/>
      <c r="L947" s="260"/>
      <c r="M947" s="258"/>
      <c r="N947" s="248"/>
      <c r="O947" s="254">
        <f t="shared" ref="O947:P947" si="946">IF(B947=0,0,IF($O$1="",0,IF(YEAR(B947)=$P$1,MONTH(B947)-$O$1+1,(YEAR(B947)-$P$1)*12-$O$1+1+MONTH(B947))))</f>
        <v>0</v>
      </c>
      <c r="P947" s="254">
        <f t="shared" si="946"/>
        <v>0</v>
      </c>
      <c r="Q947" s="255" t="str">
        <f t="shared" si="769"/>
        <v/>
      </c>
      <c r="R947" s="238"/>
      <c r="S947" s="238"/>
      <c r="T947" s="238"/>
      <c r="U947" s="238"/>
    </row>
    <row r="948" spans="1:21" hidden="1" x14ac:dyDescent="0.2">
      <c r="A948" s="256">
        <v>944</v>
      </c>
      <c r="B948" s="248"/>
      <c r="C948" s="257"/>
      <c r="D948" s="258"/>
      <c r="E948" s="258"/>
      <c r="F948" s="259"/>
      <c r="G948" s="258"/>
      <c r="H948" s="258"/>
      <c r="I948" s="260"/>
      <c r="J948" s="258"/>
      <c r="K948" s="258"/>
      <c r="L948" s="260"/>
      <c r="M948" s="258"/>
      <c r="N948" s="248"/>
      <c r="O948" s="254">
        <f t="shared" ref="O948:P948" si="947">IF(B948=0,0,IF($O$1="",0,IF(YEAR(B948)=$P$1,MONTH(B948)-$O$1+1,(YEAR(B948)-$P$1)*12-$O$1+1+MONTH(B948))))</f>
        <v>0</v>
      </c>
      <c r="P948" s="254">
        <f t="shared" si="947"/>
        <v>0</v>
      </c>
      <c r="Q948" s="255" t="str">
        <f t="shared" si="769"/>
        <v/>
      </c>
      <c r="R948" s="238"/>
      <c r="S948" s="238"/>
      <c r="T948" s="238"/>
      <c r="U948" s="238"/>
    </row>
    <row r="949" spans="1:21" hidden="1" x14ac:dyDescent="0.2">
      <c r="A949" s="247">
        <v>945</v>
      </c>
      <c r="B949" s="248"/>
      <c r="C949" s="257"/>
      <c r="D949" s="258"/>
      <c r="E949" s="258"/>
      <c r="F949" s="259"/>
      <c r="G949" s="258"/>
      <c r="H949" s="258"/>
      <c r="I949" s="260"/>
      <c r="J949" s="258"/>
      <c r="K949" s="258"/>
      <c r="L949" s="260"/>
      <c r="M949" s="258"/>
      <c r="N949" s="248"/>
      <c r="O949" s="254">
        <f t="shared" ref="O949:P949" si="948">IF(B949=0,0,IF($O$1="",0,IF(YEAR(B949)=$P$1,MONTH(B949)-$O$1+1,(YEAR(B949)-$P$1)*12-$O$1+1+MONTH(B949))))</f>
        <v>0</v>
      </c>
      <c r="P949" s="254">
        <f t="shared" si="948"/>
        <v>0</v>
      </c>
      <c r="Q949" s="255" t="str">
        <f t="shared" si="769"/>
        <v/>
      </c>
      <c r="R949" s="238"/>
      <c r="S949" s="238"/>
      <c r="T949" s="238"/>
      <c r="U949" s="238"/>
    </row>
    <row r="950" spans="1:21" hidden="1" x14ac:dyDescent="0.2">
      <c r="A950" s="256">
        <v>946</v>
      </c>
      <c r="B950" s="248"/>
      <c r="C950" s="257"/>
      <c r="D950" s="258"/>
      <c r="E950" s="258"/>
      <c r="F950" s="259"/>
      <c r="G950" s="258"/>
      <c r="H950" s="258"/>
      <c r="I950" s="260"/>
      <c r="J950" s="258"/>
      <c r="K950" s="258"/>
      <c r="L950" s="260"/>
      <c r="M950" s="258"/>
      <c r="N950" s="248"/>
      <c r="O950" s="254">
        <f t="shared" ref="O950:P950" si="949">IF(B950=0,0,IF($O$1="",0,IF(YEAR(B950)=$P$1,MONTH(B950)-$O$1+1,(YEAR(B950)-$P$1)*12-$O$1+1+MONTH(B950))))</f>
        <v>0</v>
      </c>
      <c r="P950" s="254">
        <f t="shared" si="949"/>
        <v>0</v>
      </c>
      <c r="Q950" s="255" t="str">
        <f t="shared" si="769"/>
        <v/>
      </c>
      <c r="R950" s="238"/>
      <c r="S950" s="238"/>
      <c r="T950" s="238"/>
      <c r="U950" s="238"/>
    </row>
    <row r="951" spans="1:21" hidden="1" x14ac:dyDescent="0.2">
      <c r="A951" s="256">
        <v>947</v>
      </c>
      <c r="B951" s="248"/>
      <c r="C951" s="257"/>
      <c r="D951" s="258"/>
      <c r="E951" s="258"/>
      <c r="F951" s="259"/>
      <c r="G951" s="258"/>
      <c r="H951" s="258"/>
      <c r="I951" s="260"/>
      <c r="J951" s="258"/>
      <c r="K951" s="258"/>
      <c r="L951" s="260"/>
      <c r="M951" s="258"/>
      <c r="N951" s="248"/>
      <c r="O951" s="254">
        <f t="shared" ref="O951:P951" si="950">IF(B951=0,0,IF($O$1="",0,IF(YEAR(B951)=$P$1,MONTH(B951)-$O$1+1,(YEAR(B951)-$P$1)*12-$O$1+1+MONTH(B951))))</f>
        <v>0</v>
      </c>
      <c r="P951" s="254">
        <f t="shared" si="950"/>
        <v>0</v>
      </c>
      <c r="Q951" s="255" t="str">
        <f t="shared" si="769"/>
        <v/>
      </c>
      <c r="R951" s="238"/>
      <c r="S951" s="238"/>
      <c r="T951" s="238"/>
      <c r="U951" s="238"/>
    </row>
    <row r="952" spans="1:21" hidden="1" x14ac:dyDescent="0.2">
      <c r="A952" s="256">
        <v>948</v>
      </c>
      <c r="B952" s="248"/>
      <c r="C952" s="257"/>
      <c r="D952" s="258"/>
      <c r="E952" s="258"/>
      <c r="F952" s="259"/>
      <c r="G952" s="258"/>
      <c r="H952" s="258"/>
      <c r="I952" s="260"/>
      <c r="J952" s="258"/>
      <c r="K952" s="258"/>
      <c r="L952" s="260"/>
      <c r="M952" s="258"/>
      <c r="N952" s="248"/>
      <c r="O952" s="254">
        <f t="shared" ref="O952:P952" si="951">IF(B952=0,0,IF($O$1="",0,IF(YEAR(B952)=$P$1,MONTH(B952)-$O$1+1,(YEAR(B952)-$P$1)*12-$O$1+1+MONTH(B952))))</f>
        <v>0</v>
      </c>
      <c r="P952" s="254">
        <f t="shared" si="951"/>
        <v>0</v>
      </c>
      <c r="Q952" s="255" t="str">
        <f t="shared" si="769"/>
        <v/>
      </c>
      <c r="R952" s="238"/>
      <c r="S952" s="238"/>
      <c r="T952" s="238"/>
      <c r="U952" s="238"/>
    </row>
    <row r="953" spans="1:21" hidden="1" x14ac:dyDescent="0.2">
      <c r="A953" s="247">
        <v>949</v>
      </c>
      <c r="B953" s="248"/>
      <c r="C953" s="257"/>
      <c r="D953" s="258"/>
      <c r="E953" s="258"/>
      <c r="F953" s="259"/>
      <c r="G953" s="258"/>
      <c r="H953" s="258"/>
      <c r="I953" s="260"/>
      <c r="J953" s="258"/>
      <c r="K953" s="258"/>
      <c r="L953" s="260"/>
      <c r="M953" s="258"/>
      <c r="N953" s="248"/>
      <c r="O953" s="254">
        <f t="shared" ref="O953:P953" si="952">IF(B953=0,0,IF($O$1="",0,IF(YEAR(B953)=$P$1,MONTH(B953)-$O$1+1,(YEAR(B953)-$P$1)*12-$O$1+1+MONTH(B953))))</f>
        <v>0</v>
      </c>
      <c r="P953" s="254">
        <f t="shared" si="952"/>
        <v>0</v>
      </c>
      <c r="Q953" s="255" t="str">
        <f t="shared" si="769"/>
        <v/>
      </c>
      <c r="R953" s="238"/>
      <c r="S953" s="238"/>
      <c r="T953" s="238"/>
      <c r="U953" s="238"/>
    </row>
    <row r="954" spans="1:21" hidden="1" x14ac:dyDescent="0.2">
      <c r="A954" s="256">
        <v>950</v>
      </c>
      <c r="B954" s="248"/>
      <c r="C954" s="257"/>
      <c r="D954" s="258"/>
      <c r="E954" s="258"/>
      <c r="F954" s="259"/>
      <c r="G954" s="258"/>
      <c r="H954" s="258"/>
      <c r="I954" s="260"/>
      <c r="J954" s="258"/>
      <c r="K954" s="258"/>
      <c r="L954" s="260"/>
      <c r="M954" s="258"/>
      <c r="N954" s="248"/>
      <c r="O954" s="254">
        <f t="shared" ref="O954:P954" si="953">IF(B954=0,0,IF($O$1="",0,IF(YEAR(B954)=$P$1,MONTH(B954)-$O$1+1,(YEAR(B954)-$P$1)*12-$O$1+1+MONTH(B954))))</f>
        <v>0</v>
      </c>
      <c r="P954" s="254">
        <f t="shared" si="953"/>
        <v>0</v>
      </c>
      <c r="Q954" s="255" t="str">
        <f t="shared" si="769"/>
        <v/>
      </c>
      <c r="R954" s="238"/>
      <c r="S954" s="238"/>
      <c r="T954" s="238"/>
      <c r="U954" s="238"/>
    </row>
    <row r="955" spans="1:21" hidden="1" x14ac:dyDescent="0.2">
      <c r="A955" s="256">
        <v>951</v>
      </c>
      <c r="B955" s="248"/>
      <c r="C955" s="257"/>
      <c r="D955" s="258"/>
      <c r="E955" s="258"/>
      <c r="F955" s="259"/>
      <c r="G955" s="258"/>
      <c r="H955" s="258"/>
      <c r="I955" s="260"/>
      <c r="J955" s="258"/>
      <c r="K955" s="258"/>
      <c r="L955" s="260"/>
      <c r="M955" s="258"/>
      <c r="N955" s="248"/>
      <c r="O955" s="254">
        <f t="shared" ref="O955:P955" si="954">IF(B955=0,0,IF($O$1="",0,IF(YEAR(B955)=$P$1,MONTH(B955)-$O$1+1,(YEAR(B955)-$P$1)*12-$O$1+1+MONTH(B955))))</f>
        <v>0</v>
      </c>
      <c r="P955" s="254">
        <f t="shared" si="954"/>
        <v>0</v>
      </c>
      <c r="Q955" s="255" t="str">
        <f t="shared" si="769"/>
        <v/>
      </c>
      <c r="R955" s="238"/>
      <c r="S955" s="238"/>
      <c r="T955" s="238"/>
      <c r="U955" s="238"/>
    </row>
    <row r="956" spans="1:21" hidden="1" x14ac:dyDescent="0.2">
      <c r="A956" s="256">
        <v>952</v>
      </c>
      <c r="B956" s="248"/>
      <c r="C956" s="257"/>
      <c r="D956" s="258"/>
      <c r="E956" s="258"/>
      <c r="F956" s="259"/>
      <c r="G956" s="258"/>
      <c r="H956" s="258"/>
      <c r="I956" s="260"/>
      <c r="J956" s="258"/>
      <c r="K956" s="258"/>
      <c r="L956" s="260"/>
      <c r="M956" s="258"/>
      <c r="N956" s="248"/>
      <c r="O956" s="254">
        <f t="shared" ref="O956:P956" si="955">IF(B956=0,0,IF($O$1="",0,IF(YEAR(B956)=$P$1,MONTH(B956)-$O$1+1,(YEAR(B956)-$P$1)*12-$O$1+1+MONTH(B956))))</f>
        <v>0</v>
      </c>
      <c r="P956" s="254">
        <f t="shared" si="955"/>
        <v>0</v>
      </c>
      <c r="Q956" s="255" t="str">
        <f t="shared" si="769"/>
        <v/>
      </c>
      <c r="R956" s="238"/>
      <c r="S956" s="238"/>
      <c r="T956" s="238"/>
      <c r="U956" s="238"/>
    </row>
    <row r="957" spans="1:21" hidden="1" x14ac:dyDescent="0.2">
      <c r="A957" s="247">
        <v>953</v>
      </c>
      <c r="B957" s="248"/>
      <c r="C957" s="257"/>
      <c r="D957" s="258"/>
      <c r="E957" s="258"/>
      <c r="F957" s="259"/>
      <c r="G957" s="258"/>
      <c r="H957" s="258"/>
      <c r="I957" s="260"/>
      <c r="J957" s="258"/>
      <c r="K957" s="258"/>
      <c r="L957" s="260"/>
      <c r="M957" s="258"/>
      <c r="N957" s="248"/>
      <c r="O957" s="254">
        <f t="shared" ref="O957:P957" si="956">IF(B957=0,0,IF($O$1="",0,IF(YEAR(B957)=$P$1,MONTH(B957)-$O$1+1,(YEAR(B957)-$P$1)*12-$O$1+1+MONTH(B957))))</f>
        <v>0</v>
      </c>
      <c r="P957" s="254">
        <f t="shared" si="956"/>
        <v>0</v>
      </c>
      <c r="Q957" s="255" t="str">
        <f t="shared" si="769"/>
        <v/>
      </c>
      <c r="R957" s="238"/>
      <c r="S957" s="238"/>
      <c r="T957" s="238"/>
      <c r="U957" s="238"/>
    </row>
    <row r="958" spans="1:21" hidden="1" x14ac:dyDescent="0.2">
      <c r="A958" s="256">
        <v>954</v>
      </c>
      <c r="B958" s="248"/>
      <c r="C958" s="257"/>
      <c r="D958" s="258"/>
      <c r="E958" s="258"/>
      <c r="F958" s="259"/>
      <c r="G958" s="258"/>
      <c r="H958" s="258"/>
      <c r="I958" s="260"/>
      <c r="J958" s="258"/>
      <c r="K958" s="258"/>
      <c r="L958" s="260"/>
      <c r="M958" s="258"/>
      <c r="N958" s="248"/>
      <c r="O958" s="254">
        <f t="shared" ref="O958:P958" si="957">IF(B958=0,0,IF($O$1="",0,IF(YEAR(B958)=$P$1,MONTH(B958)-$O$1+1,(YEAR(B958)-$P$1)*12-$O$1+1+MONTH(B958))))</f>
        <v>0</v>
      </c>
      <c r="P958" s="254">
        <f t="shared" si="957"/>
        <v>0</v>
      </c>
      <c r="Q958" s="255" t="str">
        <f t="shared" si="769"/>
        <v/>
      </c>
      <c r="R958" s="238"/>
      <c r="S958" s="238"/>
      <c r="T958" s="238"/>
      <c r="U958" s="238"/>
    </row>
    <row r="959" spans="1:21" hidden="1" x14ac:dyDescent="0.2">
      <c r="A959" s="256">
        <v>955</v>
      </c>
      <c r="B959" s="248"/>
      <c r="C959" s="257"/>
      <c r="D959" s="258"/>
      <c r="E959" s="258"/>
      <c r="F959" s="259"/>
      <c r="G959" s="258"/>
      <c r="H959" s="258"/>
      <c r="I959" s="260"/>
      <c r="J959" s="258"/>
      <c r="K959" s="258"/>
      <c r="L959" s="260"/>
      <c r="M959" s="258"/>
      <c r="N959" s="248"/>
      <c r="O959" s="254">
        <f t="shared" ref="O959:P959" si="958">IF(B959=0,0,IF($O$1="",0,IF(YEAR(B959)=$P$1,MONTH(B959)-$O$1+1,(YEAR(B959)-$P$1)*12-$O$1+1+MONTH(B959))))</f>
        <v>0</v>
      </c>
      <c r="P959" s="254">
        <f t="shared" si="958"/>
        <v>0</v>
      </c>
      <c r="Q959" s="255" t="str">
        <f t="shared" si="769"/>
        <v/>
      </c>
      <c r="R959" s="238"/>
      <c r="S959" s="238"/>
      <c r="T959" s="238"/>
      <c r="U959" s="238"/>
    </row>
    <row r="960" spans="1:21" hidden="1" x14ac:dyDescent="0.2">
      <c r="A960" s="256">
        <v>956</v>
      </c>
      <c r="B960" s="248"/>
      <c r="C960" s="257"/>
      <c r="D960" s="258"/>
      <c r="E960" s="258"/>
      <c r="F960" s="259"/>
      <c r="G960" s="258"/>
      <c r="H960" s="258"/>
      <c r="I960" s="260"/>
      <c r="J960" s="258"/>
      <c r="K960" s="258"/>
      <c r="L960" s="260"/>
      <c r="M960" s="258"/>
      <c r="N960" s="248"/>
      <c r="O960" s="254">
        <f t="shared" ref="O960:P960" si="959">IF(B960=0,0,IF($O$1="",0,IF(YEAR(B960)=$P$1,MONTH(B960)-$O$1+1,(YEAR(B960)-$P$1)*12-$O$1+1+MONTH(B960))))</f>
        <v>0</v>
      </c>
      <c r="P960" s="254">
        <f t="shared" si="959"/>
        <v>0</v>
      </c>
      <c r="Q960" s="255" t="str">
        <f t="shared" si="769"/>
        <v/>
      </c>
      <c r="R960" s="238"/>
      <c r="S960" s="238"/>
      <c r="T960" s="238"/>
      <c r="U960" s="238"/>
    </row>
    <row r="961" spans="1:21" hidden="1" x14ac:dyDescent="0.2">
      <c r="A961" s="247">
        <v>957</v>
      </c>
      <c r="B961" s="248"/>
      <c r="C961" s="257"/>
      <c r="D961" s="258"/>
      <c r="E961" s="258"/>
      <c r="F961" s="259"/>
      <c r="G961" s="258"/>
      <c r="H961" s="258"/>
      <c r="I961" s="260"/>
      <c r="J961" s="258"/>
      <c r="K961" s="258"/>
      <c r="L961" s="260"/>
      <c r="M961" s="258"/>
      <c r="N961" s="248"/>
      <c r="O961" s="254">
        <f t="shared" ref="O961:P961" si="960">IF(B961=0,0,IF($O$1="",0,IF(YEAR(B961)=$P$1,MONTH(B961)-$O$1+1,(YEAR(B961)-$P$1)*12-$O$1+1+MONTH(B961))))</f>
        <v>0</v>
      </c>
      <c r="P961" s="254">
        <f t="shared" si="960"/>
        <v>0</v>
      </c>
      <c r="Q961" s="255" t="str">
        <f t="shared" si="769"/>
        <v/>
      </c>
      <c r="R961" s="238"/>
      <c r="S961" s="238"/>
      <c r="T961" s="238"/>
      <c r="U961" s="238"/>
    </row>
    <row r="962" spans="1:21" hidden="1" x14ac:dyDescent="0.2">
      <c r="A962" s="256">
        <v>958</v>
      </c>
      <c r="B962" s="248"/>
      <c r="C962" s="257"/>
      <c r="D962" s="258"/>
      <c r="E962" s="258"/>
      <c r="F962" s="259"/>
      <c r="G962" s="258"/>
      <c r="H962" s="258"/>
      <c r="I962" s="260"/>
      <c r="J962" s="258"/>
      <c r="K962" s="258"/>
      <c r="L962" s="260"/>
      <c r="M962" s="258"/>
      <c r="N962" s="248"/>
      <c r="O962" s="254">
        <f t="shared" ref="O962:P962" si="961">IF(B962=0,0,IF($O$1="",0,IF(YEAR(B962)=$P$1,MONTH(B962)-$O$1+1,(YEAR(B962)-$P$1)*12-$O$1+1+MONTH(B962))))</f>
        <v>0</v>
      </c>
      <c r="P962" s="254">
        <f t="shared" si="961"/>
        <v>0</v>
      </c>
      <c r="Q962" s="255" t="str">
        <f t="shared" si="769"/>
        <v/>
      </c>
      <c r="R962" s="238"/>
      <c r="S962" s="238"/>
      <c r="T962" s="238"/>
      <c r="U962" s="238"/>
    </row>
    <row r="963" spans="1:21" hidden="1" x14ac:dyDescent="0.2">
      <c r="A963" s="256">
        <v>959</v>
      </c>
      <c r="B963" s="248"/>
      <c r="C963" s="257"/>
      <c r="D963" s="258"/>
      <c r="E963" s="258"/>
      <c r="F963" s="259"/>
      <c r="G963" s="258"/>
      <c r="H963" s="258"/>
      <c r="I963" s="260"/>
      <c r="J963" s="258"/>
      <c r="K963" s="258"/>
      <c r="L963" s="260"/>
      <c r="M963" s="258"/>
      <c r="N963" s="248"/>
      <c r="O963" s="254">
        <f t="shared" ref="O963:P963" si="962">IF(B963=0,0,IF($O$1="",0,IF(YEAR(B963)=$P$1,MONTH(B963)-$O$1+1,(YEAR(B963)-$P$1)*12-$O$1+1+MONTH(B963))))</f>
        <v>0</v>
      </c>
      <c r="P963" s="254">
        <f t="shared" si="962"/>
        <v>0</v>
      </c>
      <c r="Q963" s="255" t="str">
        <f t="shared" si="769"/>
        <v/>
      </c>
      <c r="R963" s="238"/>
      <c r="S963" s="238"/>
      <c r="T963" s="238"/>
      <c r="U963" s="238"/>
    </row>
    <row r="964" spans="1:21" hidden="1" x14ac:dyDescent="0.2">
      <c r="A964" s="256">
        <v>960</v>
      </c>
      <c r="B964" s="248"/>
      <c r="C964" s="257"/>
      <c r="D964" s="258"/>
      <c r="E964" s="258"/>
      <c r="F964" s="259"/>
      <c r="G964" s="258"/>
      <c r="H964" s="258"/>
      <c r="I964" s="260"/>
      <c r="J964" s="258"/>
      <c r="K964" s="258"/>
      <c r="L964" s="260"/>
      <c r="M964" s="258"/>
      <c r="N964" s="248"/>
      <c r="O964" s="254">
        <f t="shared" ref="O964:P964" si="963">IF(B964=0,0,IF($O$1="",0,IF(YEAR(B964)=$P$1,MONTH(B964)-$O$1+1,(YEAR(B964)-$P$1)*12-$O$1+1+MONTH(B964))))</f>
        <v>0</v>
      </c>
      <c r="P964" s="254">
        <f t="shared" si="963"/>
        <v>0</v>
      </c>
      <c r="Q964" s="255" t="str">
        <f t="shared" si="769"/>
        <v/>
      </c>
      <c r="R964" s="238"/>
      <c r="S964" s="238"/>
      <c r="T964" s="238"/>
      <c r="U964" s="238"/>
    </row>
    <row r="965" spans="1:21" hidden="1" x14ac:dyDescent="0.2">
      <c r="A965" s="247">
        <v>961</v>
      </c>
      <c r="B965" s="248"/>
      <c r="C965" s="257"/>
      <c r="D965" s="258"/>
      <c r="E965" s="258"/>
      <c r="F965" s="259"/>
      <c r="G965" s="258"/>
      <c r="H965" s="258"/>
      <c r="I965" s="260"/>
      <c r="J965" s="258"/>
      <c r="K965" s="258"/>
      <c r="L965" s="260"/>
      <c r="M965" s="258"/>
      <c r="N965" s="248"/>
      <c r="O965" s="254">
        <f t="shared" ref="O965:P965" si="964">IF(B965=0,0,IF($O$1="",0,IF(YEAR(B965)=$P$1,MONTH(B965)-$O$1+1,(YEAR(B965)-$P$1)*12-$O$1+1+MONTH(B965))))</f>
        <v>0</v>
      </c>
      <c r="P965" s="254">
        <f t="shared" si="964"/>
        <v>0</v>
      </c>
      <c r="Q965" s="255" t="str">
        <f t="shared" si="769"/>
        <v/>
      </c>
      <c r="R965" s="238"/>
      <c r="S965" s="238"/>
      <c r="T965" s="238"/>
      <c r="U965" s="238"/>
    </row>
    <row r="966" spans="1:21" hidden="1" x14ac:dyDescent="0.2">
      <c r="A966" s="256">
        <v>962</v>
      </c>
      <c r="B966" s="248"/>
      <c r="C966" s="257"/>
      <c r="D966" s="258"/>
      <c r="E966" s="258"/>
      <c r="F966" s="259"/>
      <c r="G966" s="258"/>
      <c r="H966" s="258"/>
      <c r="I966" s="260"/>
      <c r="J966" s="258"/>
      <c r="K966" s="258"/>
      <c r="L966" s="260"/>
      <c r="M966" s="258"/>
      <c r="N966" s="248"/>
      <c r="O966" s="254">
        <f t="shared" ref="O966:P966" si="965">IF(B966=0,0,IF($O$1="",0,IF(YEAR(B966)=$P$1,MONTH(B966)-$O$1+1,(YEAR(B966)-$P$1)*12-$O$1+1+MONTH(B966))))</f>
        <v>0</v>
      </c>
      <c r="P966" s="254">
        <f t="shared" si="965"/>
        <v>0</v>
      </c>
      <c r="Q966" s="255" t="str">
        <f t="shared" si="769"/>
        <v/>
      </c>
      <c r="R966" s="238"/>
      <c r="S966" s="238"/>
      <c r="T966" s="238"/>
      <c r="U966" s="238"/>
    </row>
    <row r="967" spans="1:21" hidden="1" x14ac:dyDescent="0.2">
      <c r="A967" s="256">
        <v>963</v>
      </c>
      <c r="B967" s="248"/>
      <c r="C967" s="257"/>
      <c r="D967" s="258"/>
      <c r="E967" s="258"/>
      <c r="F967" s="259"/>
      <c r="G967" s="258"/>
      <c r="H967" s="258"/>
      <c r="I967" s="260"/>
      <c r="J967" s="258"/>
      <c r="K967" s="258"/>
      <c r="L967" s="260"/>
      <c r="M967" s="258"/>
      <c r="N967" s="248"/>
      <c r="O967" s="254">
        <f t="shared" ref="O967:P967" si="966">IF(B967=0,0,IF($O$1="",0,IF(YEAR(B967)=$P$1,MONTH(B967)-$O$1+1,(YEAR(B967)-$P$1)*12-$O$1+1+MONTH(B967))))</f>
        <v>0</v>
      </c>
      <c r="P967" s="254">
        <f t="shared" si="966"/>
        <v>0</v>
      </c>
      <c r="Q967" s="255" t="str">
        <f t="shared" si="769"/>
        <v/>
      </c>
      <c r="R967" s="238"/>
      <c r="S967" s="238"/>
      <c r="T967" s="238"/>
      <c r="U967" s="238"/>
    </row>
    <row r="968" spans="1:21" hidden="1" x14ac:dyDescent="0.2">
      <c r="A968" s="256">
        <v>964</v>
      </c>
      <c r="B968" s="248"/>
      <c r="C968" s="257"/>
      <c r="D968" s="258"/>
      <c r="E968" s="258"/>
      <c r="F968" s="259"/>
      <c r="G968" s="258"/>
      <c r="H968" s="258"/>
      <c r="I968" s="260"/>
      <c r="J968" s="258"/>
      <c r="K968" s="258"/>
      <c r="L968" s="260"/>
      <c r="M968" s="258"/>
      <c r="N968" s="248"/>
      <c r="O968" s="254">
        <f t="shared" ref="O968:P968" si="967">IF(B968=0,0,IF($O$1="",0,IF(YEAR(B968)=$P$1,MONTH(B968)-$O$1+1,(YEAR(B968)-$P$1)*12-$O$1+1+MONTH(B968))))</f>
        <v>0</v>
      </c>
      <c r="P968" s="254">
        <f t="shared" si="967"/>
        <v>0</v>
      </c>
      <c r="Q968" s="255" t="str">
        <f t="shared" si="769"/>
        <v/>
      </c>
      <c r="R968" s="238"/>
      <c r="S968" s="238"/>
      <c r="T968" s="238"/>
      <c r="U968" s="238"/>
    </row>
    <row r="969" spans="1:21" hidden="1" x14ac:dyDescent="0.2">
      <c r="A969" s="247">
        <v>965</v>
      </c>
      <c r="B969" s="248"/>
      <c r="C969" s="257"/>
      <c r="D969" s="258"/>
      <c r="E969" s="258"/>
      <c r="F969" s="259"/>
      <c r="G969" s="258"/>
      <c r="H969" s="258"/>
      <c r="I969" s="260"/>
      <c r="J969" s="258"/>
      <c r="K969" s="258"/>
      <c r="L969" s="260"/>
      <c r="M969" s="258"/>
      <c r="N969" s="248"/>
      <c r="O969" s="254">
        <f t="shared" ref="O969:P969" si="968">IF(B969=0,0,IF($O$1="",0,IF(YEAR(B969)=$P$1,MONTH(B969)-$O$1+1,(YEAR(B969)-$P$1)*12-$O$1+1+MONTH(B969))))</f>
        <v>0</v>
      </c>
      <c r="P969" s="254">
        <f t="shared" si="968"/>
        <v>0</v>
      </c>
      <c r="Q969" s="255" t="str">
        <f t="shared" si="769"/>
        <v/>
      </c>
      <c r="R969" s="238"/>
      <c r="S969" s="238"/>
      <c r="T969" s="238"/>
      <c r="U969" s="238"/>
    </row>
    <row r="970" spans="1:21" hidden="1" x14ac:dyDescent="0.2">
      <c r="A970" s="256">
        <v>966</v>
      </c>
      <c r="B970" s="248"/>
      <c r="C970" s="257"/>
      <c r="D970" s="258"/>
      <c r="E970" s="258"/>
      <c r="F970" s="259"/>
      <c r="G970" s="258"/>
      <c r="H970" s="258"/>
      <c r="I970" s="260"/>
      <c r="J970" s="258"/>
      <c r="K970" s="258"/>
      <c r="L970" s="260"/>
      <c r="M970" s="258"/>
      <c r="N970" s="248"/>
      <c r="O970" s="254">
        <f t="shared" ref="O970:P970" si="969">IF(B970=0,0,IF($O$1="",0,IF(YEAR(B970)=$P$1,MONTH(B970)-$O$1+1,(YEAR(B970)-$P$1)*12-$O$1+1+MONTH(B970))))</f>
        <v>0</v>
      </c>
      <c r="P970" s="254">
        <f t="shared" si="969"/>
        <v>0</v>
      </c>
      <c r="Q970" s="255" t="str">
        <f t="shared" si="769"/>
        <v/>
      </c>
      <c r="R970" s="238"/>
      <c r="S970" s="238"/>
      <c r="T970" s="238"/>
      <c r="U970" s="238"/>
    </row>
    <row r="971" spans="1:21" hidden="1" x14ac:dyDescent="0.2">
      <c r="A971" s="256">
        <v>967</v>
      </c>
      <c r="B971" s="248"/>
      <c r="C971" s="257"/>
      <c r="D971" s="258"/>
      <c r="E971" s="258"/>
      <c r="F971" s="259"/>
      <c r="G971" s="258"/>
      <c r="H971" s="258"/>
      <c r="I971" s="260"/>
      <c r="J971" s="258"/>
      <c r="K971" s="258"/>
      <c r="L971" s="260"/>
      <c r="M971" s="258"/>
      <c r="N971" s="248"/>
      <c r="O971" s="254">
        <f t="shared" ref="O971:P971" si="970">IF(B971=0,0,IF($O$1="",0,IF(YEAR(B971)=$P$1,MONTH(B971)-$O$1+1,(YEAR(B971)-$P$1)*12-$O$1+1+MONTH(B971))))</f>
        <v>0</v>
      </c>
      <c r="P971" s="254">
        <f t="shared" si="970"/>
        <v>0</v>
      </c>
      <c r="Q971" s="255" t="str">
        <f t="shared" si="769"/>
        <v/>
      </c>
      <c r="R971" s="238"/>
      <c r="S971" s="238"/>
      <c r="T971" s="238"/>
      <c r="U971" s="238"/>
    </row>
    <row r="972" spans="1:21" hidden="1" x14ac:dyDescent="0.2">
      <c r="A972" s="256">
        <v>968</v>
      </c>
      <c r="B972" s="248"/>
      <c r="C972" s="257"/>
      <c r="D972" s="258"/>
      <c r="E972" s="258"/>
      <c r="F972" s="259"/>
      <c r="G972" s="258"/>
      <c r="H972" s="258"/>
      <c r="I972" s="260"/>
      <c r="J972" s="258"/>
      <c r="K972" s="258"/>
      <c r="L972" s="260"/>
      <c r="M972" s="258"/>
      <c r="N972" s="248"/>
      <c r="O972" s="254">
        <f t="shared" ref="O972:P972" si="971">IF(B972=0,0,IF($O$1="",0,IF(YEAR(B972)=$P$1,MONTH(B972)-$O$1+1,(YEAR(B972)-$P$1)*12-$O$1+1+MONTH(B972))))</f>
        <v>0</v>
      </c>
      <c r="P972" s="254">
        <f t="shared" si="971"/>
        <v>0</v>
      </c>
      <c r="Q972" s="255" t="str">
        <f t="shared" si="769"/>
        <v/>
      </c>
      <c r="R972" s="238"/>
      <c r="S972" s="238"/>
      <c r="T972" s="238"/>
      <c r="U972" s="238"/>
    </row>
    <row r="973" spans="1:21" hidden="1" x14ac:dyDescent="0.2">
      <c r="A973" s="247">
        <v>969</v>
      </c>
      <c r="B973" s="248"/>
      <c r="C973" s="257"/>
      <c r="D973" s="258"/>
      <c r="E973" s="258"/>
      <c r="F973" s="259"/>
      <c r="G973" s="258"/>
      <c r="H973" s="258"/>
      <c r="I973" s="260"/>
      <c r="J973" s="258"/>
      <c r="K973" s="258"/>
      <c r="L973" s="260"/>
      <c r="M973" s="258"/>
      <c r="N973" s="248"/>
      <c r="O973" s="254">
        <f t="shared" ref="O973:P973" si="972">IF(B973=0,0,IF($O$1="",0,IF(YEAR(B973)=$P$1,MONTH(B973)-$O$1+1,(YEAR(B973)-$P$1)*12-$O$1+1+MONTH(B973))))</f>
        <v>0</v>
      </c>
      <c r="P973" s="254">
        <f t="shared" si="972"/>
        <v>0</v>
      </c>
      <c r="Q973" s="255" t="str">
        <f t="shared" si="769"/>
        <v/>
      </c>
      <c r="R973" s="238"/>
      <c r="S973" s="238"/>
      <c r="T973" s="238"/>
      <c r="U973" s="238"/>
    </row>
    <row r="974" spans="1:21" hidden="1" x14ac:dyDescent="0.2">
      <c r="A974" s="256">
        <v>970</v>
      </c>
      <c r="B974" s="248"/>
      <c r="C974" s="257"/>
      <c r="D974" s="258"/>
      <c r="E974" s="258"/>
      <c r="F974" s="259"/>
      <c r="G974" s="258"/>
      <c r="H974" s="258"/>
      <c r="I974" s="260"/>
      <c r="J974" s="258"/>
      <c r="K974" s="258"/>
      <c r="L974" s="260"/>
      <c r="M974" s="258"/>
      <c r="N974" s="248"/>
      <c r="O974" s="254">
        <f t="shared" ref="O974:P974" si="973">IF(B974=0,0,IF($O$1="",0,IF(YEAR(B974)=$P$1,MONTH(B974)-$O$1+1,(YEAR(B974)-$P$1)*12-$O$1+1+MONTH(B974))))</f>
        <v>0</v>
      </c>
      <c r="P974" s="254">
        <f t="shared" si="973"/>
        <v>0</v>
      </c>
      <c r="Q974" s="255" t="str">
        <f t="shared" si="769"/>
        <v/>
      </c>
      <c r="R974" s="238"/>
      <c r="S974" s="238"/>
      <c r="T974" s="238"/>
      <c r="U974" s="238"/>
    </row>
    <row r="975" spans="1:21" hidden="1" x14ac:dyDescent="0.2">
      <c r="A975" s="256">
        <v>971</v>
      </c>
      <c r="B975" s="248"/>
      <c r="C975" s="257"/>
      <c r="D975" s="258"/>
      <c r="E975" s="258"/>
      <c r="F975" s="259"/>
      <c r="G975" s="258"/>
      <c r="H975" s="258"/>
      <c r="I975" s="260"/>
      <c r="J975" s="258"/>
      <c r="K975" s="258"/>
      <c r="L975" s="260"/>
      <c r="M975" s="258"/>
      <c r="N975" s="248"/>
      <c r="O975" s="254">
        <f t="shared" ref="O975:P975" si="974">IF(B975=0,0,IF($O$1="",0,IF(YEAR(B975)=$P$1,MONTH(B975)-$O$1+1,(YEAR(B975)-$P$1)*12-$O$1+1+MONTH(B975))))</f>
        <v>0</v>
      </c>
      <c r="P975" s="254">
        <f t="shared" si="974"/>
        <v>0</v>
      </c>
      <c r="Q975" s="255" t="str">
        <f t="shared" si="769"/>
        <v/>
      </c>
      <c r="R975" s="238"/>
      <c r="S975" s="238"/>
      <c r="T975" s="238"/>
      <c r="U975" s="238"/>
    </row>
    <row r="976" spans="1:21" hidden="1" x14ac:dyDescent="0.2">
      <c r="A976" s="256">
        <v>972</v>
      </c>
      <c r="B976" s="248"/>
      <c r="C976" s="257"/>
      <c r="D976" s="258"/>
      <c r="E976" s="258"/>
      <c r="F976" s="259"/>
      <c r="G976" s="258"/>
      <c r="H976" s="258"/>
      <c r="I976" s="260"/>
      <c r="J976" s="258"/>
      <c r="K976" s="258"/>
      <c r="L976" s="260"/>
      <c r="M976" s="258"/>
      <c r="N976" s="248"/>
      <c r="O976" s="254">
        <f t="shared" ref="O976:P976" si="975">IF(B976=0,0,IF($O$1="",0,IF(YEAR(B976)=$P$1,MONTH(B976)-$O$1+1,(YEAR(B976)-$P$1)*12-$O$1+1+MONTH(B976))))</f>
        <v>0</v>
      </c>
      <c r="P976" s="254">
        <f t="shared" si="975"/>
        <v>0</v>
      </c>
      <c r="Q976" s="255" t="str">
        <f t="shared" si="769"/>
        <v/>
      </c>
      <c r="R976" s="238"/>
      <c r="S976" s="238"/>
      <c r="T976" s="238"/>
      <c r="U976" s="238"/>
    </row>
    <row r="977" spans="1:21" hidden="1" x14ac:dyDescent="0.2">
      <c r="A977" s="247">
        <v>973</v>
      </c>
      <c r="B977" s="248"/>
      <c r="C977" s="257"/>
      <c r="D977" s="258"/>
      <c r="E977" s="258"/>
      <c r="F977" s="259"/>
      <c r="G977" s="258"/>
      <c r="H977" s="258"/>
      <c r="I977" s="260"/>
      <c r="J977" s="258"/>
      <c r="K977" s="260"/>
      <c r="L977" s="260"/>
      <c r="M977" s="258"/>
      <c r="N977" s="248"/>
      <c r="O977" s="254">
        <f t="shared" ref="O977:P977" si="976">IF(B977=0,0,IF($O$1="",0,IF(YEAR(B977)=$P$1,MONTH(B977)-$O$1+1,(YEAR(B977)-$P$1)*12-$O$1+1+MONTH(B977))))</f>
        <v>0</v>
      </c>
      <c r="P977" s="254">
        <f t="shared" si="976"/>
        <v>0</v>
      </c>
      <c r="Q977" s="255" t="str">
        <f t="shared" si="769"/>
        <v/>
      </c>
      <c r="R977" s="238"/>
      <c r="S977" s="238"/>
      <c r="T977" s="238"/>
      <c r="U977" s="238"/>
    </row>
    <row r="978" spans="1:21" hidden="1" x14ac:dyDescent="0.2">
      <c r="A978" s="256">
        <v>974</v>
      </c>
      <c r="B978" s="248"/>
      <c r="C978" s="257"/>
      <c r="D978" s="258"/>
      <c r="E978" s="258"/>
      <c r="F978" s="259"/>
      <c r="G978" s="258"/>
      <c r="H978" s="258"/>
      <c r="I978" s="260"/>
      <c r="J978" s="258"/>
      <c r="K978" s="258"/>
      <c r="L978" s="260"/>
      <c r="M978" s="258"/>
      <c r="N978" s="248"/>
      <c r="O978" s="254">
        <f t="shared" ref="O978:P978" si="977">IF(B978=0,0,IF($O$1="",0,IF(YEAR(B978)=$P$1,MONTH(B978)-$O$1+1,(YEAR(B978)-$P$1)*12-$O$1+1+MONTH(B978))))</f>
        <v>0</v>
      </c>
      <c r="P978" s="254">
        <f t="shared" si="977"/>
        <v>0</v>
      </c>
      <c r="Q978" s="255" t="str">
        <f t="shared" si="769"/>
        <v/>
      </c>
      <c r="R978" s="238"/>
      <c r="S978" s="238"/>
      <c r="T978" s="238"/>
      <c r="U978" s="238"/>
    </row>
    <row r="979" spans="1:21" hidden="1" x14ac:dyDescent="0.2">
      <c r="A979" s="256">
        <v>975</v>
      </c>
      <c r="B979" s="248"/>
      <c r="C979" s="257"/>
      <c r="D979" s="258"/>
      <c r="E979" s="258"/>
      <c r="F979" s="259"/>
      <c r="G979" s="258"/>
      <c r="H979" s="258"/>
      <c r="I979" s="260"/>
      <c r="J979" s="258"/>
      <c r="K979" s="258"/>
      <c r="L979" s="258"/>
      <c r="M979" s="260"/>
      <c r="N979" s="248"/>
      <c r="O979" s="254">
        <f t="shared" ref="O979:P979" si="978">IF(B979=0,0,IF($O$1="",0,IF(YEAR(B979)=$P$1,MONTH(B979)-$O$1+1,(YEAR(B979)-$P$1)*12-$O$1+1+MONTH(B979))))</f>
        <v>0</v>
      </c>
      <c r="P979" s="254">
        <f t="shared" si="978"/>
        <v>0</v>
      </c>
      <c r="Q979" s="255" t="str">
        <f t="shared" si="769"/>
        <v/>
      </c>
      <c r="R979" s="238"/>
      <c r="S979" s="238"/>
      <c r="T979" s="238"/>
      <c r="U979" s="238"/>
    </row>
    <row r="980" spans="1:21" hidden="1" x14ac:dyDescent="0.2">
      <c r="A980" s="256">
        <v>976</v>
      </c>
      <c r="B980" s="248"/>
      <c r="C980" s="257"/>
      <c r="D980" s="258"/>
      <c r="E980" s="258"/>
      <c r="F980" s="259"/>
      <c r="G980" s="258"/>
      <c r="H980" s="258"/>
      <c r="I980" s="260"/>
      <c r="J980" s="258"/>
      <c r="K980" s="258"/>
      <c r="L980" s="260"/>
      <c r="M980" s="258"/>
      <c r="N980" s="248"/>
      <c r="O980" s="254">
        <f t="shared" ref="O980:P980" si="979">IF(B980=0,0,IF($O$1="",0,IF(YEAR(B980)=$P$1,MONTH(B980)-$O$1+1,(YEAR(B980)-$P$1)*12-$O$1+1+MONTH(B980))))</f>
        <v>0</v>
      </c>
      <c r="P980" s="254">
        <f t="shared" si="979"/>
        <v>0</v>
      </c>
      <c r="Q980" s="255" t="str">
        <f t="shared" si="769"/>
        <v/>
      </c>
      <c r="R980" s="238"/>
      <c r="S980" s="238"/>
      <c r="T980" s="238"/>
      <c r="U980" s="238"/>
    </row>
    <row r="981" spans="1:21" hidden="1" x14ac:dyDescent="0.2">
      <c r="A981" s="247">
        <v>977</v>
      </c>
      <c r="B981" s="248"/>
      <c r="C981" s="257"/>
      <c r="D981" s="258"/>
      <c r="E981" s="258"/>
      <c r="F981" s="259"/>
      <c r="G981" s="258"/>
      <c r="H981" s="258"/>
      <c r="I981" s="260"/>
      <c r="J981" s="258"/>
      <c r="K981" s="258"/>
      <c r="L981" s="260"/>
      <c r="M981" s="258"/>
      <c r="N981" s="248"/>
      <c r="O981" s="254">
        <f t="shared" ref="O981:P981" si="980">IF(B981=0,0,IF($O$1="",0,IF(YEAR(B981)=$P$1,MONTH(B981)-$O$1+1,(YEAR(B981)-$P$1)*12-$O$1+1+MONTH(B981))))</f>
        <v>0</v>
      </c>
      <c r="P981" s="254">
        <f t="shared" si="980"/>
        <v>0</v>
      </c>
      <c r="Q981" s="255" t="str">
        <f t="shared" si="769"/>
        <v/>
      </c>
      <c r="R981" s="238"/>
      <c r="S981" s="238"/>
      <c r="T981" s="238"/>
      <c r="U981" s="238" t="s">
        <v>439</v>
      </c>
    </row>
    <row r="982" spans="1:21" hidden="1" x14ac:dyDescent="0.2">
      <c r="A982" s="256">
        <v>978</v>
      </c>
      <c r="B982" s="248"/>
      <c r="C982" s="257"/>
      <c r="D982" s="258"/>
      <c r="E982" s="258"/>
      <c r="F982" s="259"/>
      <c r="G982" s="258"/>
      <c r="H982" s="258"/>
      <c r="I982" s="260"/>
      <c r="J982" s="258"/>
      <c r="K982" s="258"/>
      <c r="L982" s="258"/>
      <c r="M982" s="260"/>
      <c r="N982" s="248"/>
      <c r="O982" s="254">
        <f t="shared" ref="O982:P982" si="981">IF(B982=0,0,IF($O$1="",0,IF(YEAR(B982)=$P$1,MONTH(B982)-$O$1+1,(YEAR(B982)-$P$1)*12-$O$1+1+MONTH(B982))))</f>
        <v>0</v>
      </c>
      <c r="P982" s="254">
        <f t="shared" si="981"/>
        <v>0</v>
      </c>
      <c r="Q982" s="255" t="str">
        <f t="shared" si="769"/>
        <v/>
      </c>
      <c r="R982" s="238"/>
      <c r="S982" s="238"/>
      <c r="T982" s="238"/>
      <c r="U982" s="238"/>
    </row>
    <row r="983" spans="1:21" hidden="1" x14ac:dyDescent="0.2">
      <c r="A983" s="256">
        <v>979</v>
      </c>
      <c r="B983" s="248"/>
      <c r="C983" s="257"/>
      <c r="D983" s="258"/>
      <c r="E983" s="258"/>
      <c r="F983" s="259"/>
      <c r="G983" s="258"/>
      <c r="H983" s="258"/>
      <c r="I983" s="260"/>
      <c r="J983" s="258"/>
      <c r="K983" s="258"/>
      <c r="L983" s="260"/>
      <c r="M983" s="258"/>
      <c r="N983" s="248"/>
      <c r="O983" s="254">
        <f t="shared" ref="O983:P983" si="982">IF(B983=0,0,IF($O$1="",0,IF(YEAR(B983)=$P$1,MONTH(B983)-$O$1+1,(YEAR(B983)-$P$1)*12-$O$1+1+MONTH(B983))))</f>
        <v>0</v>
      </c>
      <c r="P983" s="254">
        <f t="shared" si="982"/>
        <v>0</v>
      </c>
      <c r="Q983" s="255" t="str">
        <f t="shared" si="769"/>
        <v/>
      </c>
      <c r="R983" s="238"/>
      <c r="S983" s="238"/>
      <c r="T983" s="238"/>
      <c r="U983" s="238"/>
    </row>
    <row r="984" spans="1:21" hidden="1" x14ac:dyDescent="0.2">
      <c r="A984" s="256">
        <v>980</v>
      </c>
      <c r="B984" s="248"/>
      <c r="C984" s="257"/>
      <c r="D984" s="258"/>
      <c r="E984" s="258"/>
      <c r="F984" s="259"/>
      <c r="G984" s="258"/>
      <c r="H984" s="258"/>
      <c r="I984" s="260"/>
      <c r="J984" s="258"/>
      <c r="K984" s="258"/>
      <c r="L984" s="260"/>
      <c r="M984" s="258"/>
      <c r="N984" s="248"/>
      <c r="O984" s="254">
        <f t="shared" ref="O984:P984" si="983">IF(B984=0,0,IF($O$1="",0,IF(YEAR(B984)=$P$1,MONTH(B984)-$O$1+1,(YEAR(B984)-$P$1)*12-$O$1+1+MONTH(B984))))</f>
        <v>0</v>
      </c>
      <c r="P984" s="254">
        <f t="shared" si="983"/>
        <v>0</v>
      </c>
      <c r="Q984" s="255" t="str">
        <f t="shared" si="769"/>
        <v/>
      </c>
      <c r="R984" s="238"/>
      <c r="S984" s="238"/>
      <c r="T984" s="238"/>
      <c r="U984" s="238"/>
    </row>
    <row r="985" spans="1:21" hidden="1" x14ac:dyDescent="0.2">
      <c r="A985" s="247">
        <v>981</v>
      </c>
      <c r="B985" s="248"/>
      <c r="C985" s="257"/>
      <c r="D985" s="258"/>
      <c r="E985" s="258"/>
      <c r="F985" s="259"/>
      <c r="G985" s="258"/>
      <c r="H985" s="258"/>
      <c r="I985" s="260"/>
      <c r="J985" s="258"/>
      <c r="K985" s="260"/>
      <c r="L985" s="260"/>
      <c r="M985" s="263"/>
      <c r="N985" s="248"/>
      <c r="O985" s="254">
        <f t="shared" ref="O985:P985" si="984">IF(B985=0,0,IF($O$1="",0,IF(YEAR(B985)=$P$1,MONTH(B985)-$O$1+1,(YEAR(B985)-$P$1)*12-$O$1+1+MONTH(B985))))</f>
        <v>0</v>
      </c>
      <c r="P985" s="254">
        <f t="shared" si="984"/>
        <v>0</v>
      </c>
      <c r="Q985" s="255" t="str">
        <f t="shared" si="769"/>
        <v/>
      </c>
      <c r="R985" s="238"/>
      <c r="S985" s="238"/>
      <c r="T985" s="238"/>
      <c r="U985" s="238"/>
    </row>
    <row r="986" spans="1:21" hidden="1" x14ac:dyDescent="0.2">
      <c r="A986" s="256">
        <v>982</v>
      </c>
      <c r="B986" s="248"/>
      <c r="C986" s="257"/>
      <c r="D986" s="258"/>
      <c r="E986" s="258"/>
      <c r="F986" s="259"/>
      <c r="G986" s="258"/>
      <c r="H986" s="258"/>
      <c r="I986" s="260"/>
      <c r="J986" s="258"/>
      <c r="K986" s="260"/>
      <c r="L986" s="260"/>
      <c r="M986" s="263"/>
      <c r="N986" s="248"/>
      <c r="O986" s="254">
        <f t="shared" ref="O986:P986" si="985">IF(B986=0,0,IF($O$1="",0,IF(YEAR(B986)=$P$1,MONTH(B986)-$O$1+1,(YEAR(B986)-$P$1)*12-$O$1+1+MONTH(B986))))</f>
        <v>0</v>
      </c>
      <c r="P986" s="254">
        <f t="shared" si="985"/>
        <v>0</v>
      </c>
      <c r="Q986" s="255" t="str">
        <f t="shared" si="769"/>
        <v/>
      </c>
      <c r="R986" s="238"/>
      <c r="S986" s="238"/>
      <c r="T986" s="238"/>
      <c r="U986" s="238"/>
    </row>
    <row r="987" spans="1:21" hidden="1" x14ac:dyDescent="0.2">
      <c r="A987" s="256">
        <v>983</v>
      </c>
      <c r="B987" s="248"/>
      <c r="C987" s="257"/>
      <c r="D987" s="258"/>
      <c r="E987" s="258"/>
      <c r="F987" s="259"/>
      <c r="G987" s="258"/>
      <c r="H987" s="258"/>
      <c r="I987" s="260"/>
      <c r="J987" s="258"/>
      <c r="K987" s="258"/>
      <c r="L987" s="260"/>
      <c r="M987" s="258"/>
      <c r="N987" s="248"/>
      <c r="O987" s="254">
        <f t="shared" ref="O987:P987" si="986">IF(B987=0,0,IF($O$1="",0,IF(YEAR(B987)=$P$1,MONTH(B987)-$O$1+1,(YEAR(B987)-$P$1)*12-$O$1+1+MONTH(B987))))</f>
        <v>0</v>
      </c>
      <c r="P987" s="254">
        <f t="shared" si="986"/>
        <v>0</v>
      </c>
      <c r="Q987" s="255" t="str">
        <f t="shared" si="769"/>
        <v/>
      </c>
      <c r="R987" s="238"/>
      <c r="S987" s="238"/>
      <c r="T987" s="238"/>
      <c r="U987" s="238"/>
    </row>
    <row r="988" spans="1:21" hidden="1" x14ac:dyDescent="0.2">
      <c r="A988" s="256">
        <v>984</v>
      </c>
      <c r="B988" s="248"/>
      <c r="C988" s="257"/>
      <c r="D988" s="258"/>
      <c r="E988" s="258"/>
      <c r="F988" s="259"/>
      <c r="G988" s="258"/>
      <c r="H988" s="258"/>
      <c r="I988" s="260"/>
      <c r="J988" s="258"/>
      <c r="K988" s="258"/>
      <c r="L988" s="260"/>
      <c r="M988" s="258"/>
      <c r="N988" s="248"/>
      <c r="O988" s="254">
        <f t="shared" ref="O988:P988" si="987">IF(B988=0,0,IF($O$1="",0,IF(YEAR(B988)=$P$1,MONTH(B988)-$O$1+1,(YEAR(B988)-$P$1)*12-$O$1+1+MONTH(B988))))</f>
        <v>0</v>
      </c>
      <c r="P988" s="254">
        <f t="shared" si="987"/>
        <v>0</v>
      </c>
      <c r="Q988" s="255" t="str">
        <f t="shared" si="769"/>
        <v/>
      </c>
      <c r="R988" s="238"/>
      <c r="S988" s="238"/>
      <c r="T988" s="238"/>
      <c r="U988" s="238"/>
    </row>
    <row r="989" spans="1:21" hidden="1" x14ac:dyDescent="0.2">
      <c r="A989" s="247">
        <v>985</v>
      </c>
      <c r="B989" s="248"/>
      <c r="C989" s="257"/>
      <c r="D989" s="258"/>
      <c r="E989" s="258"/>
      <c r="F989" s="259"/>
      <c r="G989" s="258"/>
      <c r="H989" s="258"/>
      <c r="I989" s="260"/>
      <c r="J989" s="258"/>
      <c r="K989" s="258"/>
      <c r="L989" s="260"/>
      <c r="M989" s="258"/>
      <c r="N989" s="248"/>
      <c r="O989" s="254">
        <f t="shared" ref="O989:P989" si="988">IF(B989=0,0,IF($O$1="",0,IF(YEAR(B989)=$P$1,MONTH(B989)-$O$1+1,(YEAR(B989)-$P$1)*12-$O$1+1+MONTH(B989))))</f>
        <v>0</v>
      </c>
      <c r="P989" s="254">
        <f t="shared" si="988"/>
        <v>0</v>
      </c>
      <c r="Q989" s="255" t="str">
        <f t="shared" si="769"/>
        <v/>
      </c>
      <c r="R989" s="238"/>
      <c r="S989" s="238"/>
      <c r="T989" s="238"/>
      <c r="U989" s="238"/>
    </row>
    <row r="990" spans="1:21" hidden="1" x14ac:dyDescent="0.2">
      <c r="A990" s="256">
        <v>986</v>
      </c>
      <c r="B990" s="248"/>
      <c r="C990" s="257"/>
      <c r="D990" s="258"/>
      <c r="E990" s="258"/>
      <c r="F990" s="259"/>
      <c r="G990" s="258"/>
      <c r="H990" s="258"/>
      <c r="I990" s="260"/>
      <c r="J990" s="258"/>
      <c r="K990" s="258"/>
      <c r="L990" s="260"/>
      <c r="M990" s="263"/>
      <c r="N990" s="248"/>
      <c r="O990" s="254">
        <f t="shared" ref="O990:P990" si="989">IF(B990=0,0,IF($O$1="",0,IF(YEAR(B990)=$P$1,MONTH(B990)-$O$1+1,(YEAR(B990)-$P$1)*12-$O$1+1+MONTH(B990))))</f>
        <v>0</v>
      </c>
      <c r="P990" s="254">
        <f t="shared" si="989"/>
        <v>0</v>
      </c>
      <c r="Q990" s="255" t="str">
        <f t="shared" si="769"/>
        <v/>
      </c>
      <c r="R990" s="238"/>
      <c r="S990" s="238"/>
      <c r="T990" s="238"/>
      <c r="U990" s="238"/>
    </row>
    <row r="991" spans="1:21" hidden="1" x14ac:dyDescent="0.2">
      <c r="A991" s="256">
        <v>987</v>
      </c>
      <c r="B991" s="248"/>
      <c r="C991" s="257"/>
      <c r="D991" s="258"/>
      <c r="E991" s="258"/>
      <c r="F991" s="259"/>
      <c r="G991" s="258"/>
      <c r="H991" s="258"/>
      <c r="I991" s="260"/>
      <c r="J991" s="258"/>
      <c r="K991" s="258"/>
      <c r="L991" s="260"/>
      <c r="M991" s="263"/>
      <c r="N991" s="248"/>
      <c r="O991" s="254">
        <f t="shared" ref="O991:P991" si="990">IF(B991=0,0,IF($O$1="",0,IF(YEAR(B991)=$P$1,MONTH(B991)-$O$1+1,(YEAR(B991)-$P$1)*12-$O$1+1+MONTH(B991))))</f>
        <v>0</v>
      </c>
      <c r="P991" s="254">
        <f t="shared" si="990"/>
        <v>0</v>
      </c>
      <c r="Q991" s="255" t="str">
        <f t="shared" si="769"/>
        <v/>
      </c>
      <c r="R991" s="238"/>
      <c r="S991" s="238"/>
      <c r="T991" s="238"/>
      <c r="U991" s="238"/>
    </row>
    <row r="992" spans="1:21" hidden="1" x14ac:dyDescent="0.2">
      <c r="A992" s="256">
        <v>988</v>
      </c>
      <c r="B992" s="248"/>
      <c r="C992" s="257"/>
      <c r="D992" s="258"/>
      <c r="E992" s="258"/>
      <c r="F992" s="259"/>
      <c r="G992" s="258"/>
      <c r="H992" s="258"/>
      <c r="I992" s="260"/>
      <c r="J992" s="258"/>
      <c r="K992" s="258"/>
      <c r="L992" s="260"/>
      <c r="M992" s="263"/>
      <c r="N992" s="248"/>
      <c r="O992" s="254">
        <f t="shared" ref="O992:P992" si="991">IF(B992=0,0,IF($O$1="",0,IF(YEAR(B992)=$P$1,MONTH(B992)-$O$1+1,(YEAR(B992)-$P$1)*12-$O$1+1+MONTH(B992))))</f>
        <v>0</v>
      </c>
      <c r="P992" s="254">
        <f t="shared" si="991"/>
        <v>0</v>
      </c>
      <c r="Q992" s="255" t="str">
        <f t="shared" si="769"/>
        <v/>
      </c>
      <c r="R992" s="238"/>
      <c r="S992" s="238"/>
      <c r="T992" s="238"/>
      <c r="U992" s="238"/>
    </row>
    <row r="993" spans="1:21" hidden="1" x14ac:dyDescent="0.2">
      <c r="A993" s="247">
        <v>989</v>
      </c>
      <c r="B993" s="248"/>
      <c r="C993" s="257"/>
      <c r="D993" s="258"/>
      <c r="E993" s="258"/>
      <c r="F993" s="259"/>
      <c r="G993" s="258"/>
      <c r="H993" s="258"/>
      <c r="I993" s="260"/>
      <c r="J993" s="258"/>
      <c r="K993" s="258"/>
      <c r="L993" s="260"/>
      <c r="M993" s="258"/>
      <c r="N993" s="248"/>
      <c r="O993" s="254">
        <f t="shared" ref="O993:P993" si="992">IF(B993=0,0,IF($O$1="",0,IF(YEAR(B993)=$P$1,MONTH(B993)-$O$1+1,(YEAR(B993)-$P$1)*12-$O$1+1+MONTH(B993))))</f>
        <v>0</v>
      </c>
      <c r="P993" s="254">
        <f t="shared" si="992"/>
        <v>0</v>
      </c>
      <c r="Q993" s="255" t="str">
        <f t="shared" si="769"/>
        <v/>
      </c>
      <c r="R993" s="238"/>
      <c r="S993" s="238"/>
      <c r="T993" s="238"/>
      <c r="U993" s="238"/>
    </row>
    <row r="994" spans="1:21" hidden="1" x14ac:dyDescent="0.2">
      <c r="A994" s="256">
        <v>990</v>
      </c>
      <c r="B994" s="248"/>
      <c r="C994" s="257"/>
      <c r="D994" s="258"/>
      <c r="E994" s="258"/>
      <c r="F994" s="259"/>
      <c r="G994" s="258"/>
      <c r="H994" s="258"/>
      <c r="I994" s="260"/>
      <c r="J994" s="258"/>
      <c r="K994" s="258"/>
      <c r="L994" s="260"/>
      <c r="M994" s="258"/>
      <c r="N994" s="248"/>
      <c r="O994" s="254">
        <f t="shared" ref="O994:P994" si="993">IF(B994=0,0,IF($O$1="",0,IF(YEAR(B994)=$P$1,MONTH(B994)-$O$1+1,(YEAR(B994)-$P$1)*12-$O$1+1+MONTH(B994))))</f>
        <v>0</v>
      </c>
      <c r="P994" s="254">
        <f t="shared" si="993"/>
        <v>0</v>
      </c>
      <c r="Q994" s="255" t="str">
        <f t="shared" si="769"/>
        <v/>
      </c>
      <c r="R994" s="238"/>
      <c r="S994" s="238"/>
      <c r="T994" s="238"/>
      <c r="U994" s="238"/>
    </row>
    <row r="995" spans="1:21" hidden="1" x14ac:dyDescent="0.2">
      <c r="A995" s="256">
        <v>991</v>
      </c>
      <c r="B995" s="248"/>
      <c r="C995" s="257"/>
      <c r="D995" s="258"/>
      <c r="E995" s="258"/>
      <c r="F995" s="259"/>
      <c r="G995" s="258"/>
      <c r="H995" s="258"/>
      <c r="I995" s="260"/>
      <c r="J995" s="258"/>
      <c r="K995" s="258"/>
      <c r="L995" s="260"/>
      <c r="M995" s="258"/>
      <c r="N995" s="248"/>
      <c r="O995" s="254">
        <f t="shared" ref="O995:P995" si="994">IF(B995=0,0,IF($O$1="",0,IF(YEAR(B995)=$P$1,MONTH(B995)-$O$1+1,(YEAR(B995)-$P$1)*12-$O$1+1+MONTH(B995))))</f>
        <v>0</v>
      </c>
      <c r="P995" s="254">
        <f t="shared" si="994"/>
        <v>0</v>
      </c>
      <c r="Q995" s="255" t="str">
        <f t="shared" si="769"/>
        <v/>
      </c>
      <c r="R995" s="238"/>
      <c r="S995" s="238"/>
      <c r="T995" s="238"/>
      <c r="U995" s="238"/>
    </row>
    <row r="996" spans="1:21" hidden="1" x14ac:dyDescent="0.2">
      <c r="A996" s="256">
        <v>992</v>
      </c>
      <c r="B996" s="248"/>
      <c r="C996" s="257"/>
      <c r="D996" s="258"/>
      <c r="E996" s="258"/>
      <c r="F996" s="259"/>
      <c r="G996" s="258"/>
      <c r="H996" s="258"/>
      <c r="I996" s="260"/>
      <c r="J996" s="258"/>
      <c r="K996" s="258"/>
      <c r="L996" s="260"/>
      <c r="M996" s="258"/>
      <c r="N996" s="248"/>
      <c r="O996" s="254">
        <f t="shared" ref="O996:P996" si="995">IF(B996=0,0,IF($O$1="",0,IF(YEAR(B996)=$P$1,MONTH(B996)-$O$1+1,(YEAR(B996)-$P$1)*12-$O$1+1+MONTH(B996))))</f>
        <v>0</v>
      </c>
      <c r="P996" s="254">
        <f t="shared" si="995"/>
        <v>0</v>
      </c>
      <c r="Q996" s="255" t="str">
        <f t="shared" si="769"/>
        <v/>
      </c>
      <c r="R996" s="238"/>
      <c r="S996" s="238"/>
      <c r="T996" s="238"/>
      <c r="U996" s="238"/>
    </row>
    <row r="997" spans="1:21" hidden="1" x14ac:dyDescent="0.2">
      <c r="A997" s="247">
        <v>993</v>
      </c>
      <c r="B997" s="248"/>
      <c r="C997" s="257"/>
      <c r="D997" s="258"/>
      <c r="E997" s="258"/>
      <c r="F997" s="259"/>
      <c r="G997" s="258"/>
      <c r="H997" s="258"/>
      <c r="I997" s="260"/>
      <c r="J997" s="258"/>
      <c r="K997" s="258"/>
      <c r="L997" s="260"/>
      <c r="M997" s="258"/>
      <c r="N997" s="248"/>
      <c r="O997" s="254">
        <f t="shared" ref="O997:P997" si="996">IF(B997=0,0,IF($O$1="",0,IF(YEAR(B997)=$P$1,MONTH(B997)-$O$1+1,(YEAR(B997)-$P$1)*12-$O$1+1+MONTH(B997))))</f>
        <v>0</v>
      </c>
      <c r="P997" s="254">
        <f t="shared" si="996"/>
        <v>0</v>
      </c>
      <c r="Q997" s="255" t="str">
        <f t="shared" si="769"/>
        <v/>
      </c>
      <c r="R997" s="238"/>
      <c r="S997" s="238"/>
      <c r="T997" s="238"/>
      <c r="U997" s="238"/>
    </row>
    <row r="998" spans="1:21" hidden="1" x14ac:dyDescent="0.2">
      <c r="A998" s="256">
        <v>994</v>
      </c>
      <c r="B998" s="248"/>
      <c r="C998" s="257"/>
      <c r="D998" s="258"/>
      <c r="E998" s="258"/>
      <c r="F998" s="259"/>
      <c r="G998" s="258"/>
      <c r="H998" s="258"/>
      <c r="I998" s="260"/>
      <c r="J998" s="258"/>
      <c r="K998" s="258"/>
      <c r="L998" s="260"/>
      <c r="M998" s="258"/>
      <c r="N998" s="248"/>
      <c r="O998" s="254">
        <f t="shared" ref="O998:P998" si="997">IF(B998=0,0,IF($O$1="",0,IF(YEAR(B998)=$P$1,MONTH(B998)-$O$1+1,(YEAR(B998)-$P$1)*12-$O$1+1+MONTH(B998))))</f>
        <v>0</v>
      </c>
      <c r="P998" s="254">
        <f t="shared" si="997"/>
        <v>0</v>
      </c>
      <c r="Q998" s="255" t="str">
        <f t="shared" si="769"/>
        <v/>
      </c>
      <c r="R998" s="238"/>
      <c r="S998" s="238"/>
      <c r="T998" s="238"/>
      <c r="U998" s="238"/>
    </row>
    <row r="999" spans="1:21" hidden="1" x14ac:dyDescent="0.2">
      <c r="A999" s="256">
        <v>995</v>
      </c>
      <c r="B999" s="248"/>
      <c r="C999" s="257"/>
      <c r="D999" s="258"/>
      <c r="E999" s="258"/>
      <c r="F999" s="259"/>
      <c r="G999" s="258"/>
      <c r="H999" s="258"/>
      <c r="I999" s="258"/>
      <c r="J999" s="258"/>
      <c r="K999" s="258"/>
      <c r="L999" s="260"/>
      <c r="M999" s="258"/>
      <c r="N999" s="248"/>
      <c r="O999" s="254">
        <f t="shared" ref="O999:P999" si="998">IF(B999=0,0,IF($O$1="",0,IF(YEAR(B999)=$P$1,MONTH(B999)-$O$1+1,(YEAR(B999)-$P$1)*12-$O$1+1+MONTH(B999))))</f>
        <v>0</v>
      </c>
      <c r="P999" s="254">
        <f t="shared" si="998"/>
        <v>0</v>
      </c>
      <c r="Q999" s="255" t="str">
        <f t="shared" si="769"/>
        <v/>
      </c>
      <c r="R999" s="238"/>
      <c r="S999" s="238"/>
      <c r="T999" s="238"/>
      <c r="U999" s="238"/>
    </row>
    <row r="1000" spans="1:21" hidden="1" x14ac:dyDescent="0.2">
      <c r="A1000" s="256">
        <v>996</v>
      </c>
      <c r="B1000" s="248"/>
      <c r="C1000" s="257"/>
      <c r="D1000" s="258"/>
      <c r="E1000" s="258"/>
      <c r="F1000" s="259"/>
      <c r="G1000" s="258"/>
      <c r="H1000" s="258"/>
      <c r="I1000" s="260"/>
      <c r="J1000" s="258"/>
      <c r="K1000" s="258"/>
      <c r="L1000" s="260"/>
      <c r="M1000" s="258"/>
      <c r="N1000" s="248"/>
      <c r="O1000" s="254">
        <f t="shared" ref="O1000:P1000" si="999">IF(B1000=0,0,IF($O$1="",0,IF(YEAR(B1000)=$P$1,MONTH(B1000)-$O$1+1,(YEAR(B1000)-$P$1)*12-$O$1+1+MONTH(B1000))))</f>
        <v>0</v>
      </c>
      <c r="P1000" s="254">
        <f t="shared" si="999"/>
        <v>0</v>
      </c>
      <c r="Q1000" s="255" t="str">
        <f t="shared" si="769"/>
        <v/>
      </c>
      <c r="R1000" s="238"/>
      <c r="S1000" s="238"/>
      <c r="T1000" s="238"/>
      <c r="U1000" s="238"/>
    </row>
    <row r="1001" spans="1:21" hidden="1" x14ac:dyDescent="0.2">
      <c r="A1001" s="247">
        <v>997</v>
      </c>
      <c r="B1001" s="248"/>
      <c r="C1001" s="257"/>
      <c r="D1001" s="258"/>
      <c r="E1001" s="258"/>
      <c r="F1001" s="259"/>
      <c r="G1001" s="258"/>
      <c r="H1001" s="258"/>
      <c r="I1001" s="260"/>
      <c r="J1001" s="258"/>
      <c r="K1001" s="258"/>
      <c r="L1001" s="260"/>
      <c r="M1001" s="258"/>
      <c r="N1001" s="248"/>
      <c r="O1001" s="254">
        <f t="shared" ref="O1001:P1001" si="1000">IF(B1001=0,0,IF($O$1="",0,IF(YEAR(B1001)=$P$1,MONTH(B1001)-$O$1+1,(YEAR(B1001)-$P$1)*12-$O$1+1+MONTH(B1001))))</f>
        <v>0</v>
      </c>
      <c r="P1001" s="254">
        <f t="shared" si="1000"/>
        <v>0</v>
      </c>
      <c r="Q1001" s="255" t="str">
        <f t="shared" si="769"/>
        <v/>
      </c>
      <c r="R1001" s="238"/>
      <c r="S1001" s="238"/>
      <c r="T1001" s="238"/>
      <c r="U1001" s="238"/>
    </row>
    <row r="1002" spans="1:21" hidden="1" x14ac:dyDescent="0.2">
      <c r="A1002" s="256">
        <v>998</v>
      </c>
      <c r="B1002" s="248"/>
      <c r="C1002" s="257"/>
      <c r="D1002" s="258"/>
      <c r="E1002" s="258"/>
      <c r="F1002" s="259"/>
      <c r="G1002" s="258"/>
      <c r="H1002" s="258"/>
      <c r="I1002" s="260"/>
      <c r="J1002" s="258"/>
      <c r="K1002" s="258"/>
      <c r="L1002" s="260"/>
      <c r="M1002" s="258"/>
      <c r="N1002" s="248"/>
      <c r="O1002" s="254">
        <f t="shared" ref="O1002:P1002" si="1001">IF(B1002=0,0,IF($O$1="",0,IF(YEAR(B1002)=$P$1,MONTH(B1002)-$O$1+1,(YEAR(B1002)-$P$1)*12-$O$1+1+MONTH(B1002))))</f>
        <v>0</v>
      </c>
      <c r="P1002" s="254">
        <f t="shared" si="1001"/>
        <v>0</v>
      </c>
      <c r="Q1002" s="255" t="str">
        <f t="shared" si="769"/>
        <v/>
      </c>
      <c r="R1002" s="238"/>
      <c r="S1002" s="238"/>
      <c r="T1002" s="238"/>
      <c r="U1002" s="238"/>
    </row>
    <row r="1003" spans="1:21" hidden="1" x14ac:dyDescent="0.2">
      <c r="A1003" s="256">
        <v>999</v>
      </c>
      <c r="B1003" s="248"/>
      <c r="C1003" s="257"/>
      <c r="D1003" s="258"/>
      <c r="E1003" s="258"/>
      <c r="F1003" s="259"/>
      <c r="G1003" s="258"/>
      <c r="H1003" s="258"/>
      <c r="I1003" s="260"/>
      <c r="J1003" s="258"/>
      <c r="K1003" s="258"/>
      <c r="L1003" s="260"/>
      <c r="M1003" s="258"/>
      <c r="N1003" s="248"/>
      <c r="O1003" s="254">
        <f t="shared" ref="O1003:P1003" si="1002">IF(B1003=0,0,IF($O$1="",0,IF(YEAR(B1003)=$P$1,MONTH(B1003)-$O$1+1,(YEAR(B1003)-$P$1)*12-$O$1+1+MONTH(B1003))))</f>
        <v>0</v>
      </c>
      <c r="P1003" s="254">
        <f t="shared" si="1002"/>
        <v>0</v>
      </c>
      <c r="Q1003" s="255" t="str">
        <f t="shared" si="769"/>
        <v/>
      </c>
      <c r="R1003" s="238"/>
      <c r="S1003" s="238"/>
      <c r="T1003" s="238"/>
      <c r="U1003" s="238"/>
    </row>
    <row r="1004" spans="1:21" hidden="1" x14ac:dyDescent="0.2">
      <c r="A1004" s="256">
        <v>1000</v>
      </c>
      <c r="B1004" s="248"/>
      <c r="C1004" s="257"/>
      <c r="D1004" s="258"/>
      <c r="E1004" s="258"/>
      <c r="F1004" s="259"/>
      <c r="G1004" s="258"/>
      <c r="H1004" s="258"/>
      <c r="I1004" s="260"/>
      <c r="J1004" s="258"/>
      <c r="K1004" s="258"/>
      <c r="L1004" s="260"/>
      <c r="M1004" s="258"/>
      <c r="N1004" s="248"/>
      <c r="O1004" s="254">
        <f t="shared" ref="O1004:P1004" si="1003">IF(B1004=0,0,IF($O$1="",0,IF(YEAR(B1004)=$P$1,MONTH(B1004)-$O$1+1,(YEAR(B1004)-$P$1)*12-$O$1+1+MONTH(B1004))))</f>
        <v>0</v>
      </c>
      <c r="P1004" s="254">
        <f t="shared" si="1003"/>
        <v>0</v>
      </c>
      <c r="Q1004" s="255" t="str">
        <f t="shared" si="769"/>
        <v/>
      </c>
      <c r="R1004" s="238"/>
      <c r="S1004" s="238"/>
      <c r="T1004" s="238"/>
      <c r="U1004" s="238"/>
    </row>
    <row r="1005" spans="1:21" hidden="1" x14ac:dyDescent="0.2">
      <c r="A1005" s="247">
        <v>1001</v>
      </c>
      <c r="B1005" s="248"/>
      <c r="C1005" s="257"/>
      <c r="D1005" s="258"/>
      <c r="E1005" s="258"/>
      <c r="F1005" s="259"/>
      <c r="G1005" s="258"/>
      <c r="H1005" s="258"/>
      <c r="I1005" s="260"/>
      <c r="J1005" s="258"/>
      <c r="K1005" s="258"/>
      <c r="L1005" s="260"/>
      <c r="M1005" s="258"/>
      <c r="N1005" s="248"/>
      <c r="O1005" s="254">
        <f t="shared" ref="O1005:P1005" si="1004">IF(B1005=0,0,IF($O$1="",0,IF(YEAR(B1005)=$P$1,MONTH(B1005)-$O$1+1,(YEAR(B1005)-$P$1)*12-$O$1+1+MONTH(B1005))))</f>
        <v>0</v>
      </c>
      <c r="P1005" s="254">
        <f t="shared" si="1004"/>
        <v>0</v>
      </c>
      <c r="Q1005" s="255" t="str">
        <f t="shared" si="769"/>
        <v/>
      </c>
      <c r="R1005" s="238"/>
      <c r="S1005" s="238"/>
      <c r="T1005" s="238"/>
      <c r="U1005" s="238"/>
    </row>
    <row r="1006" spans="1:21" hidden="1" x14ac:dyDescent="0.2">
      <c r="A1006" s="256">
        <v>1002</v>
      </c>
      <c r="B1006" s="248"/>
      <c r="C1006" s="257"/>
      <c r="D1006" s="258"/>
      <c r="E1006" s="258"/>
      <c r="F1006" s="259"/>
      <c r="G1006" s="258"/>
      <c r="H1006" s="258"/>
      <c r="I1006" s="260"/>
      <c r="J1006" s="258"/>
      <c r="K1006" s="258"/>
      <c r="L1006" s="260"/>
      <c r="M1006" s="258"/>
      <c r="N1006" s="248"/>
      <c r="O1006" s="254">
        <f t="shared" ref="O1006:P1006" si="1005">IF(B1006=0,0,IF($O$1="",0,IF(YEAR(B1006)=$P$1,MONTH(B1006)-$O$1+1,(YEAR(B1006)-$P$1)*12-$O$1+1+MONTH(B1006))))</f>
        <v>0</v>
      </c>
      <c r="P1006" s="254">
        <f t="shared" si="1005"/>
        <v>0</v>
      </c>
      <c r="Q1006" s="255" t="str">
        <f t="shared" si="769"/>
        <v/>
      </c>
      <c r="R1006" s="238"/>
      <c r="S1006" s="238"/>
      <c r="T1006" s="238"/>
      <c r="U1006" s="238"/>
    </row>
    <row r="1007" spans="1:21" hidden="1" x14ac:dyDescent="0.2">
      <c r="A1007" s="256">
        <v>1003</v>
      </c>
      <c r="B1007" s="248"/>
      <c r="C1007" s="257"/>
      <c r="D1007" s="258"/>
      <c r="E1007" s="258"/>
      <c r="F1007" s="259"/>
      <c r="G1007" s="258"/>
      <c r="H1007" s="258"/>
      <c r="I1007" s="260"/>
      <c r="J1007" s="258"/>
      <c r="K1007" s="258"/>
      <c r="L1007" s="260"/>
      <c r="M1007" s="258"/>
      <c r="N1007" s="248"/>
      <c r="O1007" s="254">
        <f t="shared" ref="O1007:P1007" si="1006">IF(B1007=0,0,IF($O$1="",0,IF(YEAR(B1007)=$P$1,MONTH(B1007)-$O$1+1,(YEAR(B1007)-$P$1)*12-$O$1+1+MONTH(B1007))))</f>
        <v>0</v>
      </c>
      <c r="P1007" s="254">
        <f t="shared" si="1006"/>
        <v>0</v>
      </c>
      <c r="Q1007" s="255" t="str">
        <f t="shared" si="769"/>
        <v/>
      </c>
      <c r="R1007" s="238"/>
      <c r="S1007" s="238"/>
      <c r="T1007" s="238"/>
      <c r="U1007" s="238"/>
    </row>
    <row r="1008" spans="1:21" hidden="1" x14ac:dyDescent="0.2">
      <c r="A1008" s="256">
        <v>1004</v>
      </c>
      <c r="B1008" s="248"/>
      <c r="C1008" s="257"/>
      <c r="D1008" s="258"/>
      <c r="E1008" s="258"/>
      <c r="F1008" s="259"/>
      <c r="G1008" s="258"/>
      <c r="H1008" s="258"/>
      <c r="I1008" s="260"/>
      <c r="J1008" s="258"/>
      <c r="K1008" s="258"/>
      <c r="L1008" s="260"/>
      <c r="M1008" s="258"/>
      <c r="N1008" s="248"/>
      <c r="O1008" s="254">
        <f t="shared" ref="O1008:P1008" si="1007">IF(B1008=0,0,IF($O$1="",0,IF(YEAR(B1008)=$P$1,MONTH(B1008)-$O$1+1,(YEAR(B1008)-$P$1)*12-$O$1+1+MONTH(B1008))))</f>
        <v>0</v>
      </c>
      <c r="P1008" s="254">
        <f t="shared" si="1007"/>
        <v>0</v>
      </c>
      <c r="Q1008" s="255" t="str">
        <f t="shared" si="769"/>
        <v/>
      </c>
      <c r="R1008" s="238"/>
      <c r="S1008" s="238"/>
      <c r="T1008" s="238"/>
      <c r="U1008" s="238"/>
    </row>
    <row r="1009" spans="1:21" hidden="1" x14ac:dyDescent="0.2">
      <c r="A1009" s="247">
        <v>1005</v>
      </c>
      <c r="B1009" s="248"/>
      <c r="C1009" s="257"/>
      <c r="D1009" s="258"/>
      <c r="E1009" s="258"/>
      <c r="F1009" s="259"/>
      <c r="G1009" s="258"/>
      <c r="H1009" s="258"/>
      <c r="I1009" s="260"/>
      <c r="J1009" s="258"/>
      <c r="K1009" s="258"/>
      <c r="L1009" s="260"/>
      <c r="M1009" s="258"/>
      <c r="N1009" s="248"/>
      <c r="O1009" s="254">
        <f t="shared" ref="O1009:P1009" si="1008">IF(B1009=0,0,IF($O$1="",0,IF(YEAR(B1009)=$P$1,MONTH(B1009)-$O$1+1,(YEAR(B1009)-$P$1)*12-$O$1+1+MONTH(B1009))))</f>
        <v>0</v>
      </c>
      <c r="P1009" s="254">
        <f t="shared" si="1008"/>
        <v>0</v>
      </c>
      <c r="Q1009" s="255" t="str">
        <f t="shared" si="769"/>
        <v/>
      </c>
      <c r="R1009" s="238"/>
      <c r="S1009" s="238"/>
      <c r="T1009" s="238"/>
      <c r="U1009" s="238"/>
    </row>
    <row r="1010" spans="1:21" hidden="1" x14ac:dyDescent="0.2">
      <c r="A1010" s="256">
        <v>1006</v>
      </c>
      <c r="B1010" s="248"/>
      <c r="C1010" s="257"/>
      <c r="D1010" s="258"/>
      <c r="E1010" s="258"/>
      <c r="F1010" s="259"/>
      <c r="G1010" s="258"/>
      <c r="H1010" s="258"/>
      <c r="I1010" s="260"/>
      <c r="J1010" s="258"/>
      <c r="K1010" s="258"/>
      <c r="L1010" s="260"/>
      <c r="M1010" s="258"/>
      <c r="N1010" s="248"/>
      <c r="O1010" s="254">
        <f t="shared" ref="O1010:P1010" si="1009">IF(B1010=0,0,IF($O$1="",0,IF(YEAR(B1010)=$P$1,MONTH(B1010)-$O$1+1,(YEAR(B1010)-$P$1)*12-$O$1+1+MONTH(B1010))))</f>
        <v>0</v>
      </c>
      <c r="P1010" s="254">
        <f t="shared" si="1009"/>
        <v>0</v>
      </c>
      <c r="Q1010" s="255" t="str">
        <f t="shared" si="769"/>
        <v/>
      </c>
      <c r="R1010" s="238"/>
      <c r="S1010" s="238"/>
      <c r="T1010" s="238"/>
      <c r="U1010" s="238"/>
    </row>
    <row r="1011" spans="1:21" hidden="1" x14ac:dyDescent="0.2">
      <c r="A1011" s="256">
        <v>1007</v>
      </c>
      <c r="B1011" s="248"/>
      <c r="C1011" s="257"/>
      <c r="D1011" s="258"/>
      <c r="E1011" s="258"/>
      <c r="F1011" s="259"/>
      <c r="G1011" s="258"/>
      <c r="H1011" s="258"/>
      <c r="I1011" s="260"/>
      <c r="J1011" s="258"/>
      <c r="K1011" s="258"/>
      <c r="L1011" s="260"/>
      <c r="M1011" s="258"/>
      <c r="N1011" s="248"/>
      <c r="O1011" s="254">
        <f t="shared" ref="O1011:P1011" si="1010">IF(B1011=0,0,IF($O$1="",0,IF(YEAR(B1011)=$P$1,MONTH(B1011)-$O$1+1,(YEAR(B1011)-$P$1)*12-$O$1+1+MONTH(B1011))))</f>
        <v>0</v>
      </c>
      <c r="P1011" s="254">
        <f t="shared" si="1010"/>
        <v>0</v>
      </c>
      <c r="Q1011" s="255" t="str">
        <f t="shared" si="769"/>
        <v/>
      </c>
      <c r="R1011" s="238"/>
      <c r="S1011" s="238"/>
      <c r="T1011" s="238"/>
      <c r="U1011" s="238"/>
    </row>
    <row r="1012" spans="1:21" hidden="1" x14ac:dyDescent="0.2">
      <c r="A1012" s="256">
        <v>1008</v>
      </c>
      <c r="B1012" s="248"/>
      <c r="C1012" s="257"/>
      <c r="D1012" s="258"/>
      <c r="E1012" s="258"/>
      <c r="F1012" s="259"/>
      <c r="G1012" s="258"/>
      <c r="H1012" s="258"/>
      <c r="I1012" s="260"/>
      <c r="J1012" s="258"/>
      <c r="K1012" s="258"/>
      <c r="L1012" s="260"/>
      <c r="M1012" s="258"/>
      <c r="N1012" s="248"/>
      <c r="O1012" s="254">
        <f t="shared" ref="O1012:P1012" si="1011">IF(B1012=0,0,IF($O$1="",0,IF(YEAR(B1012)=$P$1,MONTH(B1012)-$O$1+1,(YEAR(B1012)-$P$1)*12-$O$1+1+MONTH(B1012))))</f>
        <v>0</v>
      </c>
      <c r="P1012" s="254">
        <f t="shared" si="1011"/>
        <v>0</v>
      </c>
      <c r="Q1012" s="255" t="str">
        <f t="shared" si="769"/>
        <v/>
      </c>
      <c r="R1012" s="238"/>
      <c r="S1012" s="238"/>
      <c r="T1012" s="238"/>
      <c r="U1012" s="238"/>
    </row>
    <row r="1013" spans="1:21" hidden="1" x14ac:dyDescent="0.2">
      <c r="A1013" s="247">
        <v>1009</v>
      </c>
      <c r="B1013" s="248"/>
      <c r="C1013" s="257"/>
      <c r="D1013" s="258"/>
      <c r="E1013" s="258"/>
      <c r="F1013" s="259"/>
      <c r="G1013" s="258"/>
      <c r="H1013" s="258"/>
      <c r="I1013" s="260"/>
      <c r="J1013" s="258"/>
      <c r="K1013" s="258"/>
      <c r="L1013" s="260"/>
      <c r="M1013" s="258"/>
      <c r="N1013" s="248"/>
      <c r="O1013" s="254">
        <f t="shared" ref="O1013:P1013" si="1012">IF(B1013=0,0,IF($O$1="",0,IF(YEAR(B1013)=$P$1,MONTH(B1013)-$O$1+1,(YEAR(B1013)-$P$1)*12-$O$1+1+MONTH(B1013))))</f>
        <v>0</v>
      </c>
      <c r="P1013" s="254">
        <f t="shared" si="1012"/>
        <v>0</v>
      </c>
      <c r="Q1013" s="255" t="str">
        <f t="shared" si="769"/>
        <v/>
      </c>
      <c r="R1013" s="238"/>
      <c r="S1013" s="238"/>
      <c r="T1013" s="238"/>
      <c r="U1013" s="238"/>
    </row>
    <row r="1014" spans="1:21" hidden="1" x14ac:dyDescent="0.2">
      <c r="A1014" s="256">
        <v>1010</v>
      </c>
      <c r="B1014" s="248"/>
      <c r="C1014" s="257"/>
      <c r="D1014" s="258"/>
      <c r="E1014" s="258"/>
      <c r="F1014" s="259"/>
      <c r="G1014" s="258"/>
      <c r="H1014" s="258"/>
      <c r="I1014" s="260"/>
      <c r="J1014" s="258"/>
      <c r="K1014" s="258"/>
      <c r="L1014" s="260"/>
      <c r="M1014" s="258"/>
      <c r="N1014" s="248"/>
      <c r="O1014" s="254">
        <f t="shared" ref="O1014:P1014" si="1013">IF(B1014=0,0,IF($O$1="",0,IF(YEAR(B1014)=$P$1,MONTH(B1014)-$O$1+1,(YEAR(B1014)-$P$1)*12-$O$1+1+MONTH(B1014))))</f>
        <v>0</v>
      </c>
      <c r="P1014" s="254">
        <f t="shared" si="1013"/>
        <v>0</v>
      </c>
      <c r="Q1014" s="255" t="str">
        <f t="shared" si="769"/>
        <v/>
      </c>
      <c r="R1014" s="238"/>
      <c r="S1014" s="238"/>
      <c r="T1014" s="238"/>
      <c r="U1014" s="238"/>
    </row>
    <row r="1015" spans="1:21" hidden="1" x14ac:dyDescent="0.2">
      <c r="A1015" s="256">
        <v>1011</v>
      </c>
      <c r="B1015" s="248"/>
      <c r="C1015" s="257"/>
      <c r="D1015" s="258"/>
      <c r="E1015" s="258"/>
      <c r="F1015" s="259"/>
      <c r="G1015" s="258"/>
      <c r="H1015" s="258"/>
      <c r="I1015" s="260"/>
      <c r="J1015" s="258"/>
      <c r="K1015" s="258"/>
      <c r="L1015" s="260"/>
      <c r="M1015" s="258"/>
      <c r="N1015" s="248"/>
      <c r="O1015" s="254">
        <f t="shared" ref="O1015:P1015" si="1014">IF(B1015=0,0,IF($O$1="",0,IF(YEAR(B1015)=$P$1,MONTH(B1015)-$O$1+1,(YEAR(B1015)-$P$1)*12-$O$1+1+MONTH(B1015))))</f>
        <v>0</v>
      </c>
      <c r="P1015" s="254">
        <f t="shared" si="1014"/>
        <v>0</v>
      </c>
      <c r="Q1015" s="255" t="str">
        <f t="shared" si="769"/>
        <v/>
      </c>
      <c r="R1015" s="238"/>
      <c r="S1015" s="238"/>
      <c r="T1015" s="238"/>
      <c r="U1015" s="238"/>
    </row>
    <row r="1016" spans="1:21" hidden="1" x14ac:dyDescent="0.2">
      <c r="A1016" s="256">
        <v>1012</v>
      </c>
      <c r="B1016" s="248"/>
      <c r="C1016" s="257"/>
      <c r="D1016" s="258"/>
      <c r="E1016" s="258"/>
      <c r="F1016" s="259"/>
      <c r="G1016" s="258"/>
      <c r="H1016" s="258"/>
      <c r="I1016" s="260"/>
      <c r="J1016" s="258"/>
      <c r="K1016" s="258"/>
      <c r="L1016" s="260"/>
      <c r="M1016" s="258"/>
      <c r="N1016" s="248"/>
      <c r="O1016" s="254">
        <f t="shared" ref="O1016:P1016" si="1015">IF(B1016=0,0,IF($O$1="",0,IF(YEAR(B1016)=$P$1,MONTH(B1016)-$O$1+1,(YEAR(B1016)-$P$1)*12-$O$1+1+MONTH(B1016))))</f>
        <v>0</v>
      </c>
      <c r="P1016" s="254">
        <f t="shared" si="1015"/>
        <v>0</v>
      </c>
      <c r="Q1016" s="255" t="str">
        <f t="shared" si="769"/>
        <v/>
      </c>
      <c r="R1016" s="238"/>
      <c r="S1016" s="238"/>
      <c r="T1016" s="238"/>
      <c r="U1016" s="238"/>
    </row>
    <row r="1017" spans="1:21" hidden="1" x14ac:dyDescent="0.2">
      <c r="A1017" s="247">
        <v>1013</v>
      </c>
      <c r="B1017" s="248"/>
      <c r="C1017" s="257"/>
      <c r="D1017" s="258"/>
      <c r="E1017" s="258"/>
      <c r="F1017" s="259"/>
      <c r="G1017" s="258"/>
      <c r="H1017" s="258"/>
      <c r="I1017" s="260"/>
      <c r="J1017" s="258"/>
      <c r="K1017" s="258"/>
      <c r="L1017" s="260"/>
      <c r="M1017" s="258"/>
      <c r="N1017" s="248"/>
      <c r="O1017" s="254">
        <f t="shared" ref="O1017:P1017" si="1016">IF(B1017=0,0,IF($O$1="",0,IF(YEAR(B1017)=$P$1,MONTH(B1017)-$O$1+1,(YEAR(B1017)-$P$1)*12-$O$1+1+MONTH(B1017))))</f>
        <v>0</v>
      </c>
      <c r="P1017" s="254">
        <f t="shared" si="1016"/>
        <v>0</v>
      </c>
      <c r="Q1017" s="255" t="str">
        <f t="shared" si="769"/>
        <v/>
      </c>
      <c r="R1017" s="238"/>
      <c r="S1017" s="238"/>
      <c r="T1017" s="238"/>
      <c r="U1017" s="238"/>
    </row>
    <row r="1018" spans="1:21" hidden="1" x14ac:dyDescent="0.2">
      <c r="A1018" s="256">
        <v>1014</v>
      </c>
      <c r="B1018" s="248"/>
      <c r="C1018" s="257"/>
      <c r="D1018" s="258"/>
      <c r="E1018" s="258"/>
      <c r="F1018" s="259"/>
      <c r="G1018" s="258"/>
      <c r="H1018" s="258"/>
      <c r="I1018" s="260"/>
      <c r="J1018" s="258"/>
      <c r="K1018" s="258"/>
      <c r="L1018" s="260"/>
      <c r="M1018" s="258"/>
      <c r="N1018" s="248"/>
      <c r="O1018" s="254">
        <f t="shared" ref="O1018:P1018" si="1017">IF(B1018=0,0,IF($O$1="",0,IF(YEAR(B1018)=$P$1,MONTH(B1018)-$O$1+1,(YEAR(B1018)-$P$1)*12-$O$1+1+MONTH(B1018))))</f>
        <v>0</v>
      </c>
      <c r="P1018" s="254">
        <f t="shared" si="1017"/>
        <v>0</v>
      </c>
      <c r="Q1018" s="255" t="str">
        <f t="shared" si="769"/>
        <v/>
      </c>
      <c r="R1018" s="238"/>
      <c r="S1018" s="238"/>
      <c r="T1018" s="238"/>
      <c r="U1018" s="238"/>
    </row>
    <row r="1019" spans="1:21" hidden="1" x14ac:dyDescent="0.2">
      <c r="A1019" s="256">
        <v>1015</v>
      </c>
      <c r="B1019" s="248"/>
      <c r="C1019" s="257"/>
      <c r="D1019" s="258"/>
      <c r="E1019" s="258"/>
      <c r="F1019" s="259"/>
      <c r="G1019" s="258"/>
      <c r="H1019" s="258"/>
      <c r="I1019" s="260"/>
      <c r="J1019" s="258"/>
      <c r="K1019" s="258"/>
      <c r="L1019" s="260"/>
      <c r="M1019" s="258"/>
      <c r="N1019" s="248"/>
      <c r="O1019" s="254">
        <f t="shared" ref="O1019:P1019" si="1018">IF(B1019=0,0,IF($O$1="",0,IF(YEAR(B1019)=$P$1,MONTH(B1019)-$O$1+1,(YEAR(B1019)-$P$1)*12-$O$1+1+MONTH(B1019))))</f>
        <v>0</v>
      </c>
      <c r="P1019" s="254">
        <f t="shared" si="1018"/>
        <v>0</v>
      </c>
      <c r="Q1019" s="255" t="str">
        <f t="shared" si="769"/>
        <v/>
      </c>
      <c r="R1019" s="238"/>
      <c r="S1019" s="238"/>
      <c r="T1019" s="238"/>
      <c r="U1019" s="238"/>
    </row>
    <row r="1020" spans="1:21" hidden="1" x14ac:dyDescent="0.2">
      <c r="A1020" s="256">
        <v>1016</v>
      </c>
      <c r="B1020" s="248"/>
      <c r="C1020" s="257"/>
      <c r="D1020" s="258"/>
      <c r="E1020" s="258"/>
      <c r="F1020" s="259"/>
      <c r="G1020" s="258"/>
      <c r="H1020" s="258"/>
      <c r="I1020" s="260"/>
      <c r="J1020" s="258"/>
      <c r="K1020" s="258"/>
      <c r="L1020" s="260"/>
      <c r="M1020" s="258"/>
      <c r="N1020" s="248"/>
      <c r="O1020" s="254">
        <f t="shared" ref="O1020:P1020" si="1019">IF(B1020=0,0,IF($O$1="",0,IF(YEAR(B1020)=$P$1,MONTH(B1020)-$O$1+1,(YEAR(B1020)-$P$1)*12-$O$1+1+MONTH(B1020))))</f>
        <v>0</v>
      </c>
      <c r="P1020" s="254">
        <f t="shared" si="1019"/>
        <v>0</v>
      </c>
      <c r="Q1020" s="255" t="str">
        <f t="shared" si="769"/>
        <v/>
      </c>
      <c r="R1020" s="238"/>
      <c r="S1020" s="238"/>
      <c r="T1020" s="238"/>
      <c r="U1020" s="238"/>
    </row>
    <row r="1021" spans="1:21" hidden="1" x14ac:dyDescent="0.2">
      <c r="A1021" s="247">
        <v>1017</v>
      </c>
      <c r="B1021" s="248"/>
      <c r="C1021" s="257"/>
      <c r="D1021" s="258"/>
      <c r="E1021" s="258"/>
      <c r="F1021" s="259"/>
      <c r="G1021" s="258"/>
      <c r="H1021" s="258"/>
      <c r="I1021" s="260"/>
      <c r="J1021" s="258"/>
      <c r="K1021" s="258"/>
      <c r="L1021" s="260"/>
      <c r="M1021" s="258"/>
      <c r="N1021" s="248"/>
      <c r="O1021" s="254">
        <f t="shared" ref="O1021:P1021" si="1020">IF(B1021=0,0,IF($O$1="",0,IF(YEAR(B1021)=$P$1,MONTH(B1021)-$O$1+1,(YEAR(B1021)-$P$1)*12-$O$1+1+MONTH(B1021))))</f>
        <v>0</v>
      </c>
      <c r="P1021" s="254">
        <f t="shared" si="1020"/>
        <v>0</v>
      </c>
      <c r="Q1021" s="255" t="str">
        <f t="shared" si="769"/>
        <v/>
      </c>
      <c r="R1021" s="238"/>
      <c r="S1021" s="238"/>
      <c r="T1021" s="238"/>
      <c r="U1021" s="238"/>
    </row>
    <row r="1022" spans="1:21" hidden="1" x14ac:dyDescent="0.2">
      <c r="A1022" s="256">
        <v>1018</v>
      </c>
      <c r="B1022" s="248"/>
      <c r="C1022" s="257"/>
      <c r="D1022" s="258"/>
      <c r="E1022" s="258"/>
      <c r="F1022" s="259"/>
      <c r="G1022" s="258"/>
      <c r="H1022" s="258"/>
      <c r="I1022" s="260"/>
      <c r="J1022" s="258"/>
      <c r="K1022" s="258"/>
      <c r="L1022" s="260"/>
      <c r="M1022" s="258"/>
      <c r="N1022" s="248"/>
      <c r="O1022" s="254">
        <f t="shared" ref="O1022:P1022" si="1021">IF(B1022=0,0,IF($O$1="",0,IF(YEAR(B1022)=$P$1,MONTH(B1022)-$O$1+1,(YEAR(B1022)-$P$1)*12-$O$1+1+MONTH(B1022))))</f>
        <v>0</v>
      </c>
      <c r="P1022" s="254">
        <f t="shared" si="1021"/>
        <v>0</v>
      </c>
      <c r="Q1022" s="255" t="str">
        <f t="shared" si="769"/>
        <v/>
      </c>
      <c r="R1022" s="238"/>
      <c r="S1022" s="238"/>
      <c r="T1022" s="238"/>
      <c r="U1022" s="238"/>
    </row>
    <row r="1023" spans="1:21" hidden="1" x14ac:dyDescent="0.2">
      <c r="A1023" s="256">
        <v>1019</v>
      </c>
      <c r="B1023" s="248"/>
      <c r="C1023" s="257"/>
      <c r="D1023" s="258"/>
      <c r="E1023" s="258"/>
      <c r="F1023" s="259"/>
      <c r="G1023" s="258"/>
      <c r="H1023" s="258"/>
      <c r="I1023" s="260"/>
      <c r="J1023" s="258"/>
      <c r="K1023" s="258"/>
      <c r="L1023" s="260"/>
      <c r="M1023" s="258"/>
      <c r="N1023" s="248"/>
      <c r="O1023" s="254">
        <f t="shared" ref="O1023:P1023" si="1022">IF(B1023=0,0,IF($O$1="",0,IF(YEAR(B1023)=$P$1,MONTH(B1023)-$O$1+1,(YEAR(B1023)-$P$1)*12-$O$1+1+MONTH(B1023))))</f>
        <v>0</v>
      </c>
      <c r="P1023" s="254">
        <f t="shared" si="1022"/>
        <v>0</v>
      </c>
      <c r="Q1023" s="255" t="str">
        <f t="shared" si="769"/>
        <v/>
      </c>
      <c r="R1023" s="238"/>
      <c r="S1023" s="238"/>
      <c r="T1023" s="238"/>
      <c r="U1023" s="238"/>
    </row>
    <row r="1024" spans="1:21" hidden="1" x14ac:dyDescent="0.2">
      <c r="A1024" s="256">
        <v>1020</v>
      </c>
      <c r="B1024" s="248"/>
      <c r="C1024" s="257"/>
      <c r="D1024" s="258"/>
      <c r="E1024" s="258"/>
      <c r="F1024" s="259"/>
      <c r="G1024" s="258"/>
      <c r="H1024" s="258"/>
      <c r="I1024" s="260"/>
      <c r="J1024" s="258"/>
      <c r="K1024" s="258"/>
      <c r="L1024" s="260"/>
      <c r="M1024" s="258"/>
      <c r="N1024" s="248"/>
      <c r="O1024" s="254">
        <f t="shared" ref="O1024:P1024" si="1023">IF(B1024=0,0,IF($O$1="",0,IF(YEAR(B1024)=$P$1,MONTH(B1024)-$O$1+1,(YEAR(B1024)-$P$1)*12-$O$1+1+MONTH(B1024))))</f>
        <v>0</v>
      </c>
      <c r="P1024" s="254">
        <f t="shared" si="1023"/>
        <v>0</v>
      </c>
      <c r="Q1024" s="255" t="str">
        <f t="shared" si="769"/>
        <v/>
      </c>
      <c r="R1024" s="238"/>
      <c r="S1024" s="238"/>
      <c r="T1024" s="238"/>
      <c r="U1024" s="238"/>
    </row>
    <row r="1025" spans="1:21" hidden="1" x14ac:dyDescent="0.2">
      <c r="A1025" s="247">
        <v>1021</v>
      </c>
      <c r="B1025" s="248"/>
      <c r="C1025" s="257"/>
      <c r="D1025" s="258"/>
      <c r="E1025" s="258"/>
      <c r="F1025" s="259"/>
      <c r="G1025" s="258"/>
      <c r="H1025" s="258"/>
      <c r="I1025" s="260"/>
      <c r="J1025" s="258"/>
      <c r="K1025" s="258"/>
      <c r="L1025" s="260"/>
      <c r="M1025" s="258"/>
      <c r="N1025" s="248"/>
      <c r="O1025" s="254">
        <f t="shared" ref="O1025:P1025" si="1024">IF(B1025=0,0,IF($O$1="",0,IF(YEAR(B1025)=$P$1,MONTH(B1025)-$O$1+1,(YEAR(B1025)-$P$1)*12-$O$1+1+MONTH(B1025))))</f>
        <v>0</v>
      </c>
      <c r="P1025" s="254">
        <f t="shared" si="1024"/>
        <v>0</v>
      </c>
      <c r="Q1025" s="255" t="str">
        <f t="shared" ref="Q1025:Q1279" si="1025">SUBSTITUTE(D1025," ","_")</f>
        <v/>
      </c>
      <c r="R1025" s="238"/>
      <c r="S1025" s="238"/>
      <c r="T1025" s="238"/>
      <c r="U1025" s="238"/>
    </row>
    <row r="1026" spans="1:21" hidden="1" x14ac:dyDescent="0.2">
      <c r="A1026" s="256">
        <v>1022</v>
      </c>
      <c r="B1026" s="248"/>
      <c r="C1026" s="257"/>
      <c r="D1026" s="258"/>
      <c r="E1026" s="258"/>
      <c r="F1026" s="259"/>
      <c r="G1026" s="258"/>
      <c r="H1026" s="258"/>
      <c r="I1026" s="260"/>
      <c r="J1026" s="258"/>
      <c r="K1026" s="258"/>
      <c r="L1026" s="260"/>
      <c r="M1026" s="258"/>
      <c r="N1026" s="248"/>
      <c r="O1026" s="254">
        <f t="shared" ref="O1026:P1026" si="1026">IF(B1026=0,0,IF($O$1="",0,IF(YEAR(B1026)=$P$1,MONTH(B1026)-$O$1+1,(YEAR(B1026)-$P$1)*12-$O$1+1+MONTH(B1026))))</f>
        <v>0</v>
      </c>
      <c r="P1026" s="254">
        <f t="shared" si="1026"/>
        <v>0</v>
      </c>
      <c r="Q1026" s="255" t="str">
        <f t="shared" si="1025"/>
        <v/>
      </c>
      <c r="R1026" s="238"/>
      <c r="S1026" s="238"/>
      <c r="T1026" s="238"/>
      <c r="U1026" s="238"/>
    </row>
    <row r="1027" spans="1:21" hidden="1" x14ac:dyDescent="0.2">
      <c r="A1027" s="256">
        <v>1023</v>
      </c>
      <c r="B1027" s="248"/>
      <c r="C1027" s="257"/>
      <c r="D1027" s="258"/>
      <c r="E1027" s="258"/>
      <c r="F1027" s="259"/>
      <c r="G1027" s="258"/>
      <c r="H1027" s="258"/>
      <c r="I1027" s="260"/>
      <c r="J1027" s="258"/>
      <c r="K1027" s="258"/>
      <c r="L1027" s="260"/>
      <c r="M1027" s="258"/>
      <c r="N1027" s="248"/>
      <c r="O1027" s="254">
        <f t="shared" ref="O1027:P1027" si="1027">IF(B1027=0,0,IF($O$1="",0,IF(YEAR(B1027)=$P$1,MONTH(B1027)-$O$1+1,(YEAR(B1027)-$P$1)*12-$O$1+1+MONTH(B1027))))</f>
        <v>0</v>
      </c>
      <c r="P1027" s="254">
        <f t="shared" si="1027"/>
        <v>0</v>
      </c>
      <c r="Q1027" s="255" t="str">
        <f t="shared" si="1025"/>
        <v/>
      </c>
      <c r="R1027" s="238"/>
      <c r="S1027" s="238"/>
      <c r="T1027" s="238"/>
      <c r="U1027" s="238"/>
    </row>
    <row r="1028" spans="1:21" hidden="1" x14ac:dyDescent="0.2">
      <c r="A1028" s="256">
        <v>1024</v>
      </c>
      <c r="B1028" s="248"/>
      <c r="C1028" s="257"/>
      <c r="D1028" s="258"/>
      <c r="E1028" s="258"/>
      <c r="F1028" s="259"/>
      <c r="G1028" s="258"/>
      <c r="H1028" s="258"/>
      <c r="I1028" s="260"/>
      <c r="J1028" s="258"/>
      <c r="K1028" s="258"/>
      <c r="L1028" s="260"/>
      <c r="M1028" s="258"/>
      <c r="N1028" s="248"/>
      <c r="O1028" s="254">
        <f t="shared" ref="O1028:P1028" si="1028">IF(B1028=0,0,IF($O$1="",0,IF(YEAR(B1028)=$P$1,MONTH(B1028)-$O$1+1,(YEAR(B1028)-$P$1)*12-$O$1+1+MONTH(B1028))))</f>
        <v>0</v>
      </c>
      <c r="P1028" s="254">
        <f t="shared" si="1028"/>
        <v>0</v>
      </c>
      <c r="Q1028" s="255" t="str">
        <f t="shared" si="1025"/>
        <v/>
      </c>
      <c r="R1028" s="238"/>
      <c r="S1028" s="238"/>
      <c r="T1028" s="238"/>
      <c r="U1028" s="238"/>
    </row>
    <row r="1029" spans="1:21" hidden="1" x14ac:dyDescent="0.2">
      <c r="A1029" s="247">
        <v>1025</v>
      </c>
      <c r="B1029" s="248"/>
      <c r="C1029" s="257"/>
      <c r="D1029" s="258"/>
      <c r="E1029" s="258"/>
      <c r="F1029" s="259"/>
      <c r="G1029" s="258"/>
      <c r="H1029" s="258"/>
      <c r="I1029" s="260"/>
      <c r="J1029" s="258"/>
      <c r="K1029" s="258"/>
      <c r="L1029" s="260"/>
      <c r="M1029" s="258"/>
      <c r="N1029" s="248"/>
      <c r="O1029" s="254">
        <f t="shared" ref="O1029:P1029" si="1029">IF(B1029=0,0,IF($O$1="",0,IF(YEAR(B1029)=$P$1,MONTH(B1029)-$O$1+1,(YEAR(B1029)-$P$1)*12-$O$1+1+MONTH(B1029))))</f>
        <v>0</v>
      </c>
      <c r="P1029" s="254">
        <f t="shared" si="1029"/>
        <v>0</v>
      </c>
      <c r="Q1029" s="255" t="str">
        <f t="shared" si="1025"/>
        <v/>
      </c>
      <c r="R1029" s="238"/>
      <c r="S1029" s="238"/>
      <c r="T1029" s="238"/>
      <c r="U1029" s="238"/>
    </row>
    <row r="1030" spans="1:21" hidden="1" x14ac:dyDescent="0.2">
      <c r="A1030" s="256">
        <v>1026</v>
      </c>
      <c r="B1030" s="248"/>
      <c r="C1030" s="257"/>
      <c r="D1030" s="258"/>
      <c r="E1030" s="258"/>
      <c r="F1030" s="259"/>
      <c r="G1030" s="258"/>
      <c r="H1030" s="258"/>
      <c r="I1030" s="260"/>
      <c r="J1030" s="258"/>
      <c r="K1030" s="258"/>
      <c r="L1030" s="260"/>
      <c r="M1030" s="258"/>
      <c r="N1030" s="248"/>
      <c r="O1030" s="254">
        <f t="shared" ref="O1030:P1030" si="1030">IF(B1030=0,0,IF($O$1="",0,IF(YEAR(B1030)=$P$1,MONTH(B1030)-$O$1+1,(YEAR(B1030)-$P$1)*12-$O$1+1+MONTH(B1030))))</f>
        <v>0</v>
      </c>
      <c r="P1030" s="254">
        <f t="shared" si="1030"/>
        <v>0</v>
      </c>
      <c r="Q1030" s="255" t="str">
        <f t="shared" si="1025"/>
        <v/>
      </c>
      <c r="R1030" s="238"/>
      <c r="S1030" s="238"/>
      <c r="T1030" s="238"/>
      <c r="U1030" s="238"/>
    </row>
    <row r="1031" spans="1:21" hidden="1" x14ac:dyDescent="0.2">
      <c r="A1031" s="256">
        <v>1027</v>
      </c>
      <c r="B1031" s="248"/>
      <c r="C1031" s="257"/>
      <c r="D1031" s="258"/>
      <c r="E1031" s="258"/>
      <c r="F1031" s="259"/>
      <c r="G1031" s="258"/>
      <c r="H1031" s="258"/>
      <c r="I1031" s="260"/>
      <c r="J1031" s="258"/>
      <c r="K1031" s="258"/>
      <c r="L1031" s="260"/>
      <c r="M1031" s="258"/>
      <c r="N1031" s="248"/>
      <c r="O1031" s="254">
        <f t="shared" ref="O1031:P1031" si="1031">IF(B1031=0,0,IF($O$1="",0,IF(YEAR(B1031)=$P$1,MONTH(B1031)-$O$1+1,(YEAR(B1031)-$P$1)*12-$O$1+1+MONTH(B1031))))</f>
        <v>0</v>
      </c>
      <c r="P1031" s="254">
        <f t="shared" si="1031"/>
        <v>0</v>
      </c>
      <c r="Q1031" s="255" t="str">
        <f t="shared" si="1025"/>
        <v/>
      </c>
      <c r="R1031" s="238"/>
      <c r="S1031" s="238"/>
      <c r="T1031" s="238"/>
      <c r="U1031" s="238"/>
    </row>
    <row r="1032" spans="1:21" hidden="1" x14ac:dyDescent="0.2">
      <c r="A1032" s="256">
        <v>1028</v>
      </c>
      <c r="B1032" s="248"/>
      <c r="C1032" s="257"/>
      <c r="D1032" s="258"/>
      <c r="E1032" s="258"/>
      <c r="F1032" s="259"/>
      <c r="G1032" s="258"/>
      <c r="H1032" s="258"/>
      <c r="I1032" s="260"/>
      <c r="J1032" s="258"/>
      <c r="K1032" s="258"/>
      <c r="L1032" s="260"/>
      <c r="M1032" s="258"/>
      <c r="N1032" s="248"/>
      <c r="O1032" s="254">
        <f t="shared" ref="O1032:P1032" si="1032">IF(B1032=0,0,IF($O$1="",0,IF(YEAR(B1032)=$P$1,MONTH(B1032)-$O$1+1,(YEAR(B1032)-$P$1)*12-$O$1+1+MONTH(B1032))))</f>
        <v>0</v>
      </c>
      <c r="P1032" s="254">
        <f t="shared" si="1032"/>
        <v>0</v>
      </c>
      <c r="Q1032" s="255" t="str">
        <f t="shared" si="1025"/>
        <v/>
      </c>
      <c r="R1032" s="238"/>
      <c r="S1032" s="238"/>
      <c r="T1032" s="238"/>
      <c r="U1032" s="238"/>
    </row>
    <row r="1033" spans="1:21" hidden="1" x14ac:dyDescent="0.2">
      <c r="A1033" s="247">
        <v>1029</v>
      </c>
      <c r="B1033" s="248"/>
      <c r="C1033" s="257"/>
      <c r="D1033" s="258"/>
      <c r="E1033" s="258"/>
      <c r="F1033" s="259"/>
      <c r="G1033" s="258"/>
      <c r="H1033" s="258"/>
      <c r="I1033" s="260"/>
      <c r="J1033" s="258"/>
      <c r="K1033" s="258"/>
      <c r="L1033" s="260"/>
      <c r="M1033" s="258"/>
      <c r="N1033" s="248"/>
      <c r="O1033" s="254">
        <f t="shared" ref="O1033:P1033" si="1033">IF(B1033=0,0,IF($O$1="",0,IF(YEAR(B1033)=$P$1,MONTH(B1033)-$O$1+1,(YEAR(B1033)-$P$1)*12-$O$1+1+MONTH(B1033))))</f>
        <v>0</v>
      </c>
      <c r="P1033" s="254">
        <f t="shared" si="1033"/>
        <v>0</v>
      </c>
      <c r="Q1033" s="255" t="str">
        <f t="shared" si="1025"/>
        <v/>
      </c>
      <c r="R1033" s="238"/>
      <c r="S1033" s="238"/>
      <c r="T1033" s="238"/>
      <c r="U1033" s="238"/>
    </row>
    <row r="1034" spans="1:21" hidden="1" x14ac:dyDescent="0.2">
      <c r="A1034" s="256">
        <v>1030</v>
      </c>
      <c r="B1034" s="248"/>
      <c r="C1034" s="257"/>
      <c r="D1034" s="258"/>
      <c r="E1034" s="258"/>
      <c r="F1034" s="259"/>
      <c r="G1034" s="258"/>
      <c r="H1034" s="258"/>
      <c r="I1034" s="260"/>
      <c r="J1034" s="258"/>
      <c r="K1034" s="258"/>
      <c r="L1034" s="260"/>
      <c r="M1034" s="258"/>
      <c r="N1034" s="248"/>
      <c r="O1034" s="254">
        <f t="shared" ref="O1034:P1034" si="1034">IF(B1034=0,0,IF($O$1="",0,IF(YEAR(B1034)=$P$1,MONTH(B1034)-$O$1+1,(YEAR(B1034)-$P$1)*12-$O$1+1+MONTH(B1034))))</f>
        <v>0</v>
      </c>
      <c r="P1034" s="254">
        <f t="shared" si="1034"/>
        <v>0</v>
      </c>
      <c r="Q1034" s="255" t="str">
        <f t="shared" si="1025"/>
        <v/>
      </c>
      <c r="R1034" s="238"/>
      <c r="S1034" s="238"/>
      <c r="T1034" s="238"/>
      <c r="U1034" s="238"/>
    </row>
    <row r="1035" spans="1:21" hidden="1" x14ac:dyDescent="0.2">
      <c r="A1035" s="256">
        <v>1031</v>
      </c>
      <c r="B1035" s="248"/>
      <c r="C1035" s="257"/>
      <c r="D1035" s="258"/>
      <c r="E1035" s="258"/>
      <c r="F1035" s="259"/>
      <c r="G1035" s="258"/>
      <c r="H1035" s="258"/>
      <c r="I1035" s="260"/>
      <c r="J1035" s="258"/>
      <c r="K1035" s="258"/>
      <c r="L1035" s="260"/>
      <c r="M1035" s="258"/>
      <c r="N1035" s="248"/>
      <c r="O1035" s="254">
        <f t="shared" ref="O1035:P1035" si="1035">IF(B1035=0,0,IF($O$1="",0,IF(YEAR(B1035)=$P$1,MONTH(B1035)-$O$1+1,(YEAR(B1035)-$P$1)*12-$O$1+1+MONTH(B1035))))</f>
        <v>0</v>
      </c>
      <c r="P1035" s="254">
        <f t="shared" si="1035"/>
        <v>0</v>
      </c>
      <c r="Q1035" s="255" t="str">
        <f t="shared" si="1025"/>
        <v/>
      </c>
      <c r="R1035" s="238"/>
      <c r="S1035" s="238"/>
      <c r="T1035" s="238"/>
      <c r="U1035" s="238"/>
    </row>
    <row r="1036" spans="1:21" hidden="1" x14ac:dyDescent="0.2">
      <c r="A1036" s="256">
        <v>1032</v>
      </c>
      <c r="B1036" s="248"/>
      <c r="C1036" s="257"/>
      <c r="D1036" s="258"/>
      <c r="E1036" s="258"/>
      <c r="F1036" s="259"/>
      <c r="G1036" s="258"/>
      <c r="H1036" s="258"/>
      <c r="I1036" s="260"/>
      <c r="J1036" s="258"/>
      <c r="K1036" s="258"/>
      <c r="L1036" s="260"/>
      <c r="M1036" s="258"/>
      <c r="N1036" s="248"/>
      <c r="O1036" s="254">
        <f t="shared" ref="O1036:P1036" si="1036">IF(B1036=0,0,IF($O$1="",0,IF(YEAR(B1036)=$P$1,MONTH(B1036)-$O$1+1,(YEAR(B1036)-$P$1)*12-$O$1+1+MONTH(B1036))))</f>
        <v>0</v>
      </c>
      <c r="P1036" s="254">
        <f t="shared" si="1036"/>
        <v>0</v>
      </c>
      <c r="Q1036" s="255" t="str">
        <f t="shared" si="1025"/>
        <v/>
      </c>
      <c r="R1036" s="238"/>
      <c r="S1036" s="238"/>
      <c r="T1036" s="238"/>
      <c r="U1036" s="238"/>
    </row>
    <row r="1037" spans="1:21" hidden="1" x14ac:dyDescent="0.2">
      <c r="A1037" s="247">
        <v>1033</v>
      </c>
      <c r="B1037" s="248"/>
      <c r="C1037" s="257"/>
      <c r="D1037" s="258"/>
      <c r="E1037" s="258"/>
      <c r="F1037" s="259"/>
      <c r="G1037" s="258"/>
      <c r="H1037" s="258"/>
      <c r="I1037" s="260"/>
      <c r="J1037" s="258"/>
      <c r="K1037" s="258"/>
      <c r="L1037" s="260"/>
      <c r="M1037" s="258"/>
      <c r="N1037" s="248"/>
      <c r="O1037" s="254">
        <f t="shared" ref="O1037:P1037" si="1037">IF(B1037=0,0,IF($O$1="",0,IF(YEAR(B1037)=$P$1,MONTH(B1037)-$O$1+1,(YEAR(B1037)-$P$1)*12-$O$1+1+MONTH(B1037))))</f>
        <v>0</v>
      </c>
      <c r="P1037" s="254">
        <f t="shared" si="1037"/>
        <v>0</v>
      </c>
      <c r="Q1037" s="255" t="str">
        <f t="shared" si="1025"/>
        <v/>
      </c>
      <c r="R1037" s="238"/>
      <c r="S1037" s="238"/>
      <c r="T1037" s="238"/>
      <c r="U1037" s="238"/>
    </row>
    <row r="1038" spans="1:21" hidden="1" x14ac:dyDescent="0.2">
      <c r="A1038" s="256">
        <v>1034</v>
      </c>
      <c r="B1038" s="248"/>
      <c r="C1038" s="257"/>
      <c r="D1038" s="258"/>
      <c r="E1038" s="258"/>
      <c r="F1038" s="259"/>
      <c r="G1038" s="258"/>
      <c r="H1038" s="258"/>
      <c r="I1038" s="260"/>
      <c r="J1038" s="258"/>
      <c r="K1038" s="258"/>
      <c r="L1038" s="260"/>
      <c r="M1038" s="258"/>
      <c r="N1038" s="248"/>
      <c r="O1038" s="254">
        <f t="shared" ref="O1038:P1038" si="1038">IF(B1038=0,0,IF($O$1="",0,IF(YEAR(B1038)=$P$1,MONTH(B1038)-$O$1+1,(YEAR(B1038)-$P$1)*12-$O$1+1+MONTH(B1038))))</f>
        <v>0</v>
      </c>
      <c r="P1038" s="254">
        <f t="shared" si="1038"/>
        <v>0</v>
      </c>
      <c r="Q1038" s="255" t="str">
        <f t="shared" si="1025"/>
        <v/>
      </c>
      <c r="R1038" s="238"/>
      <c r="S1038" s="238"/>
      <c r="T1038" s="238"/>
      <c r="U1038" s="238"/>
    </row>
    <row r="1039" spans="1:21" hidden="1" x14ac:dyDescent="0.2">
      <c r="A1039" s="256">
        <v>1035</v>
      </c>
      <c r="B1039" s="248"/>
      <c r="C1039" s="257"/>
      <c r="D1039" s="258"/>
      <c r="E1039" s="258"/>
      <c r="F1039" s="259"/>
      <c r="G1039" s="258"/>
      <c r="H1039" s="258"/>
      <c r="I1039" s="260"/>
      <c r="J1039" s="258"/>
      <c r="K1039" s="258"/>
      <c r="L1039" s="260"/>
      <c r="M1039" s="258"/>
      <c r="N1039" s="248"/>
      <c r="O1039" s="254">
        <f t="shared" ref="O1039:P1039" si="1039">IF(B1039=0,0,IF($O$1="",0,IF(YEAR(B1039)=$P$1,MONTH(B1039)-$O$1+1,(YEAR(B1039)-$P$1)*12-$O$1+1+MONTH(B1039))))</f>
        <v>0</v>
      </c>
      <c r="P1039" s="254">
        <f t="shared" si="1039"/>
        <v>0</v>
      </c>
      <c r="Q1039" s="255" t="str">
        <f t="shared" si="1025"/>
        <v/>
      </c>
      <c r="R1039" s="238"/>
      <c r="S1039" s="238"/>
      <c r="T1039" s="238"/>
      <c r="U1039" s="238"/>
    </row>
    <row r="1040" spans="1:21" hidden="1" x14ac:dyDescent="0.2">
      <c r="A1040" s="256">
        <v>1036</v>
      </c>
      <c r="B1040" s="248"/>
      <c r="C1040" s="257"/>
      <c r="D1040" s="258"/>
      <c r="E1040" s="258"/>
      <c r="F1040" s="259"/>
      <c r="G1040" s="258"/>
      <c r="H1040" s="258"/>
      <c r="I1040" s="260"/>
      <c r="J1040" s="258"/>
      <c r="K1040" s="258"/>
      <c r="L1040" s="260"/>
      <c r="M1040" s="258"/>
      <c r="N1040" s="248"/>
      <c r="O1040" s="254">
        <f t="shared" ref="O1040:P1040" si="1040">IF(B1040=0,0,IF($O$1="",0,IF(YEAR(B1040)=$P$1,MONTH(B1040)-$O$1+1,(YEAR(B1040)-$P$1)*12-$O$1+1+MONTH(B1040))))</f>
        <v>0</v>
      </c>
      <c r="P1040" s="254">
        <f t="shared" si="1040"/>
        <v>0</v>
      </c>
      <c r="Q1040" s="255" t="str">
        <f t="shared" si="1025"/>
        <v/>
      </c>
      <c r="R1040" s="238"/>
      <c r="S1040" s="238"/>
      <c r="T1040" s="238"/>
      <c r="U1040" s="238"/>
    </row>
    <row r="1041" spans="1:21" hidden="1" x14ac:dyDescent="0.2">
      <c r="A1041" s="247">
        <v>1037</v>
      </c>
      <c r="B1041" s="248"/>
      <c r="C1041" s="257"/>
      <c r="D1041" s="258"/>
      <c r="E1041" s="258"/>
      <c r="F1041" s="259"/>
      <c r="G1041" s="258"/>
      <c r="H1041" s="258"/>
      <c r="I1041" s="260"/>
      <c r="J1041" s="258"/>
      <c r="K1041" s="258"/>
      <c r="L1041" s="260"/>
      <c r="M1041" s="258"/>
      <c r="N1041" s="248"/>
      <c r="O1041" s="254">
        <f t="shared" ref="O1041:P1041" si="1041">IF(B1041=0,0,IF($O$1="",0,IF(YEAR(B1041)=$P$1,MONTH(B1041)-$O$1+1,(YEAR(B1041)-$P$1)*12-$O$1+1+MONTH(B1041))))</f>
        <v>0</v>
      </c>
      <c r="P1041" s="254">
        <f t="shared" si="1041"/>
        <v>0</v>
      </c>
      <c r="Q1041" s="255" t="str">
        <f t="shared" si="1025"/>
        <v/>
      </c>
      <c r="R1041" s="238"/>
      <c r="S1041" s="238"/>
      <c r="T1041" s="238"/>
      <c r="U1041" s="238"/>
    </row>
    <row r="1042" spans="1:21" hidden="1" x14ac:dyDescent="0.2">
      <c r="A1042" s="256">
        <v>1038</v>
      </c>
      <c r="B1042" s="248"/>
      <c r="C1042" s="257"/>
      <c r="D1042" s="258"/>
      <c r="E1042" s="258"/>
      <c r="F1042" s="259"/>
      <c r="G1042" s="258"/>
      <c r="H1042" s="258"/>
      <c r="I1042" s="260"/>
      <c r="J1042" s="258"/>
      <c r="K1042" s="258"/>
      <c r="L1042" s="260"/>
      <c r="M1042" s="258"/>
      <c r="N1042" s="248"/>
      <c r="O1042" s="254">
        <f t="shared" ref="O1042:P1042" si="1042">IF(B1042=0,0,IF($O$1="",0,IF(YEAR(B1042)=$P$1,MONTH(B1042)-$O$1+1,(YEAR(B1042)-$P$1)*12-$O$1+1+MONTH(B1042))))</f>
        <v>0</v>
      </c>
      <c r="P1042" s="254">
        <f t="shared" si="1042"/>
        <v>0</v>
      </c>
      <c r="Q1042" s="255" t="str">
        <f t="shared" si="1025"/>
        <v/>
      </c>
      <c r="R1042" s="238"/>
      <c r="S1042" s="238"/>
      <c r="T1042" s="238"/>
      <c r="U1042" s="238"/>
    </row>
    <row r="1043" spans="1:21" hidden="1" x14ac:dyDescent="0.2">
      <c r="A1043" s="256">
        <v>1039</v>
      </c>
      <c r="B1043" s="248"/>
      <c r="C1043" s="257"/>
      <c r="D1043" s="258"/>
      <c r="E1043" s="258"/>
      <c r="F1043" s="259"/>
      <c r="G1043" s="258"/>
      <c r="H1043" s="258"/>
      <c r="I1043" s="260"/>
      <c r="J1043" s="258"/>
      <c r="K1043" s="258"/>
      <c r="L1043" s="260"/>
      <c r="M1043" s="258"/>
      <c r="N1043" s="248"/>
      <c r="O1043" s="254">
        <f t="shared" ref="O1043:P1043" si="1043">IF(B1043=0,0,IF($O$1="",0,IF(YEAR(B1043)=$P$1,MONTH(B1043)-$O$1+1,(YEAR(B1043)-$P$1)*12-$O$1+1+MONTH(B1043))))</f>
        <v>0</v>
      </c>
      <c r="P1043" s="254">
        <f t="shared" si="1043"/>
        <v>0</v>
      </c>
      <c r="Q1043" s="255" t="str">
        <f t="shared" si="1025"/>
        <v/>
      </c>
      <c r="R1043" s="238"/>
      <c r="S1043" s="238"/>
      <c r="T1043" s="238"/>
      <c r="U1043" s="238"/>
    </row>
    <row r="1044" spans="1:21" hidden="1" x14ac:dyDescent="0.2">
      <c r="A1044" s="256">
        <v>1040</v>
      </c>
      <c r="B1044" s="248"/>
      <c r="C1044" s="257"/>
      <c r="D1044" s="258"/>
      <c r="E1044" s="258"/>
      <c r="F1044" s="259"/>
      <c r="G1044" s="258"/>
      <c r="H1044" s="258"/>
      <c r="I1044" s="260"/>
      <c r="J1044" s="258"/>
      <c r="K1044" s="258"/>
      <c r="L1044" s="260"/>
      <c r="M1044" s="258"/>
      <c r="N1044" s="248"/>
      <c r="O1044" s="254">
        <f t="shared" ref="O1044:P1044" si="1044">IF(B1044=0,0,IF($O$1="",0,IF(YEAR(B1044)=$P$1,MONTH(B1044)-$O$1+1,(YEAR(B1044)-$P$1)*12-$O$1+1+MONTH(B1044))))</f>
        <v>0</v>
      </c>
      <c r="P1044" s="254">
        <f t="shared" si="1044"/>
        <v>0</v>
      </c>
      <c r="Q1044" s="255" t="str">
        <f t="shared" si="1025"/>
        <v/>
      </c>
      <c r="R1044" s="238"/>
      <c r="S1044" s="238"/>
      <c r="T1044" s="238"/>
      <c r="U1044" s="238"/>
    </row>
    <row r="1045" spans="1:21" hidden="1" x14ac:dyDescent="0.2">
      <c r="A1045" s="247">
        <v>1041</v>
      </c>
      <c r="B1045" s="248"/>
      <c r="C1045" s="257"/>
      <c r="D1045" s="258"/>
      <c r="E1045" s="258"/>
      <c r="F1045" s="259"/>
      <c r="G1045" s="259"/>
      <c r="H1045" s="258"/>
      <c r="I1045" s="260"/>
      <c r="J1045" s="258"/>
      <c r="K1045" s="258"/>
      <c r="L1045" s="260"/>
      <c r="M1045" s="258"/>
      <c r="N1045" s="248"/>
      <c r="O1045" s="254">
        <f t="shared" ref="O1045:P1045" si="1045">IF(B1045=0,0,IF($O$1="",0,IF(YEAR(B1045)=$P$1,MONTH(B1045)-$O$1+1,(YEAR(B1045)-$P$1)*12-$O$1+1+MONTH(B1045))))</f>
        <v>0</v>
      </c>
      <c r="P1045" s="254">
        <f t="shared" si="1045"/>
        <v>0</v>
      </c>
      <c r="Q1045" s="255" t="str">
        <f t="shared" si="1025"/>
        <v/>
      </c>
      <c r="R1045" s="238"/>
      <c r="S1045" s="238"/>
      <c r="T1045" s="238"/>
      <c r="U1045" s="238"/>
    </row>
    <row r="1046" spans="1:21" hidden="1" x14ac:dyDescent="0.2">
      <c r="A1046" s="256">
        <v>1042</v>
      </c>
      <c r="B1046" s="248"/>
      <c r="C1046" s="257"/>
      <c r="D1046" s="258"/>
      <c r="E1046" s="258"/>
      <c r="F1046" s="259"/>
      <c r="G1046" s="258"/>
      <c r="H1046" s="258"/>
      <c r="I1046" s="260"/>
      <c r="J1046" s="258"/>
      <c r="K1046" s="258"/>
      <c r="L1046" s="260"/>
      <c r="M1046" s="258"/>
      <c r="N1046" s="248"/>
      <c r="O1046" s="254">
        <f t="shared" ref="O1046:P1046" si="1046">IF(B1046=0,0,IF($O$1="",0,IF(YEAR(B1046)=$P$1,MONTH(B1046)-$O$1+1,(YEAR(B1046)-$P$1)*12-$O$1+1+MONTH(B1046))))</f>
        <v>0</v>
      </c>
      <c r="P1046" s="254">
        <f t="shared" si="1046"/>
        <v>0</v>
      </c>
      <c r="Q1046" s="255" t="str">
        <f t="shared" si="1025"/>
        <v/>
      </c>
      <c r="R1046" s="238"/>
      <c r="S1046" s="238"/>
      <c r="T1046" s="238"/>
      <c r="U1046" s="238"/>
    </row>
    <row r="1047" spans="1:21" hidden="1" x14ac:dyDescent="0.2">
      <c r="A1047" s="256">
        <v>1043</v>
      </c>
      <c r="B1047" s="248"/>
      <c r="C1047" s="257"/>
      <c r="D1047" s="258"/>
      <c r="E1047" s="258"/>
      <c r="F1047" s="259"/>
      <c r="G1047" s="258"/>
      <c r="H1047" s="258"/>
      <c r="I1047" s="260"/>
      <c r="J1047" s="258"/>
      <c r="K1047" s="258"/>
      <c r="L1047" s="260"/>
      <c r="M1047" s="258"/>
      <c r="N1047" s="248"/>
      <c r="O1047" s="254">
        <f t="shared" ref="O1047:P1047" si="1047">IF(B1047=0,0,IF($O$1="",0,IF(YEAR(B1047)=$P$1,MONTH(B1047)-$O$1+1,(YEAR(B1047)-$P$1)*12-$O$1+1+MONTH(B1047))))</f>
        <v>0</v>
      </c>
      <c r="P1047" s="254">
        <f t="shared" si="1047"/>
        <v>0</v>
      </c>
      <c r="Q1047" s="255" t="str">
        <f t="shared" si="1025"/>
        <v/>
      </c>
      <c r="R1047" s="238"/>
      <c r="S1047" s="238"/>
      <c r="T1047" s="238"/>
      <c r="U1047" s="238"/>
    </row>
    <row r="1048" spans="1:21" hidden="1" x14ac:dyDescent="0.2">
      <c r="A1048" s="256">
        <v>1044</v>
      </c>
      <c r="B1048" s="248"/>
      <c r="C1048" s="257"/>
      <c r="D1048" s="258"/>
      <c r="E1048" s="258"/>
      <c r="F1048" s="259"/>
      <c r="G1048" s="258"/>
      <c r="H1048" s="258"/>
      <c r="I1048" s="260"/>
      <c r="J1048" s="258"/>
      <c r="K1048" s="258"/>
      <c r="L1048" s="260"/>
      <c r="M1048" s="258"/>
      <c r="N1048" s="248"/>
      <c r="O1048" s="254">
        <f t="shared" ref="O1048:P1048" si="1048">IF(B1048=0,0,IF($O$1="",0,IF(YEAR(B1048)=$P$1,MONTH(B1048)-$O$1+1,(YEAR(B1048)-$P$1)*12-$O$1+1+MONTH(B1048))))</f>
        <v>0</v>
      </c>
      <c r="P1048" s="254">
        <f t="shared" si="1048"/>
        <v>0</v>
      </c>
      <c r="Q1048" s="255" t="str">
        <f t="shared" si="1025"/>
        <v/>
      </c>
      <c r="R1048" s="238"/>
      <c r="S1048" s="238"/>
      <c r="T1048" s="238"/>
      <c r="U1048" s="238"/>
    </row>
    <row r="1049" spans="1:21" hidden="1" x14ac:dyDescent="0.2">
      <c r="A1049" s="247">
        <v>1045</v>
      </c>
      <c r="B1049" s="248"/>
      <c r="C1049" s="257"/>
      <c r="D1049" s="258"/>
      <c r="E1049" s="258"/>
      <c r="F1049" s="259"/>
      <c r="G1049" s="258"/>
      <c r="H1049" s="258"/>
      <c r="I1049" s="260"/>
      <c r="J1049" s="258"/>
      <c r="K1049" s="258"/>
      <c r="L1049" s="260"/>
      <c r="M1049" s="258"/>
      <c r="N1049" s="248"/>
      <c r="O1049" s="254">
        <f t="shared" ref="O1049:P1049" si="1049">IF(B1049=0,0,IF($O$1="",0,IF(YEAR(B1049)=$P$1,MONTH(B1049)-$O$1+1,(YEAR(B1049)-$P$1)*12-$O$1+1+MONTH(B1049))))</f>
        <v>0</v>
      </c>
      <c r="P1049" s="254">
        <f t="shared" si="1049"/>
        <v>0</v>
      </c>
      <c r="Q1049" s="255" t="str">
        <f t="shared" si="1025"/>
        <v/>
      </c>
      <c r="R1049" s="238"/>
      <c r="S1049" s="238"/>
      <c r="T1049" s="238"/>
      <c r="U1049" s="238"/>
    </row>
    <row r="1050" spans="1:21" hidden="1" x14ac:dyDescent="0.2">
      <c r="A1050" s="256">
        <v>1046</v>
      </c>
      <c r="B1050" s="248"/>
      <c r="C1050" s="257"/>
      <c r="D1050" s="258"/>
      <c r="E1050" s="258"/>
      <c r="F1050" s="259"/>
      <c r="G1050" s="258"/>
      <c r="H1050" s="258"/>
      <c r="I1050" s="260"/>
      <c r="J1050" s="258"/>
      <c r="K1050" s="258"/>
      <c r="L1050" s="258"/>
      <c r="M1050" s="258"/>
      <c r="N1050" s="248"/>
      <c r="O1050" s="254">
        <f t="shared" ref="O1050:P1050" si="1050">IF(B1050=0,0,IF($O$1="",0,IF(YEAR(B1050)=$P$1,MONTH(B1050)-$O$1+1,(YEAR(B1050)-$P$1)*12-$O$1+1+MONTH(B1050))))</f>
        <v>0</v>
      </c>
      <c r="P1050" s="254">
        <f t="shared" si="1050"/>
        <v>0</v>
      </c>
      <c r="Q1050" s="255" t="str">
        <f t="shared" si="1025"/>
        <v/>
      </c>
      <c r="R1050" s="238"/>
      <c r="S1050" s="238"/>
      <c r="T1050" s="238"/>
      <c r="U1050" s="238"/>
    </row>
    <row r="1051" spans="1:21" hidden="1" x14ac:dyDescent="0.2">
      <c r="A1051" s="256">
        <v>1047</v>
      </c>
      <c r="B1051" s="248"/>
      <c r="C1051" s="257"/>
      <c r="D1051" s="258"/>
      <c r="E1051" s="258"/>
      <c r="F1051" s="259"/>
      <c r="G1051" s="258"/>
      <c r="H1051" s="258"/>
      <c r="I1051" s="260"/>
      <c r="J1051" s="258"/>
      <c r="K1051" s="258"/>
      <c r="L1051" s="258"/>
      <c r="M1051" s="258"/>
      <c r="N1051" s="248"/>
      <c r="O1051" s="254">
        <f t="shared" ref="O1051:P1051" si="1051">IF(B1051=0,0,IF($O$1="",0,IF(YEAR(B1051)=$P$1,MONTH(B1051)-$O$1+1,(YEAR(B1051)-$P$1)*12-$O$1+1+MONTH(B1051))))</f>
        <v>0</v>
      </c>
      <c r="P1051" s="254">
        <f t="shared" si="1051"/>
        <v>0</v>
      </c>
      <c r="Q1051" s="255" t="str">
        <f t="shared" si="1025"/>
        <v/>
      </c>
      <c r="R1051" s="238"/>
      <c r="S1051" s="238"/>
      <c r="T1051" s="238"/>
      <c r="U1051" s="238"/>
    </row>
    <row r="1052" spans="1:21" hidden="1" x14ac:dyDescent="0.2">
      <c r="A1052" s="256">
        <v>1048</v>
      </c>
      <c r="B1052" s="248"/>
      <c r="C1052" s="257"/>
      <c r="D1052" s="258"/>
      <c r="E1052" s="258"/>
      <c r="F1052" s="259"/>
      <c r="G1052" s="258"/>
      <c r="H1052" s="258"/>
      <c r="I1052" s="260"/>
      <c r="J1052" s="258"/>
      <c r="K1052" s="258"/>
      <c r="L1052" s="258"/>
      <c r="M1052" s="258"/>
      <c r="N1052" s="248"/>
      <c r="O1052" s="254">
        <f t="shared" ref="O1052:P1052" si="1052">IF(B1052=0,0,IF($O$1="",0,IF(YEAR(B1052)=$P$1,MONTH(B1052)-$O$1+1,(YEAR(B1052)-$P$1)*12-$O$1+1+MONTH(B1052))))</f>
        <v>0</v>
      </c>
      <c r="P1052" s="254">
        <f t="shared" si="1052"/>
        <v>0</v>
      </c>
      <c r="Q1052" s="255" t="str">
        <f t="shared" si="1025"/>
        <v/>
      </c>
      <c r="R1052" s="238"/>
      <c r="S1052" s="238"/>
      <c r="T1052" s="238"/>
      <c r="U1052" s="238"/>
    </row>
    <row r="1053" spans="1:21" hidden="1" x14ac:dyDescent="0.2">
      <c r="A1053" s="247">
        <v>1049</v>
      </c>
      <c r="B1053" s="248"/>
      <c r="C1053" s="257"/>
      <c r="D1053" s="258"/>
      <c r="E1053" s="258"/>
      <c r="F1053" s="259"/>
      <c r="G1053" s="258"/>
      <c r="H1053" s="258"/>
      <c r="I1053" s="260"/>
      <c r="J1053" s="258"/>
      <c r="K1053" s="258"/>
      <c r="L1053" s="260"/>
      <c r="M1053" s="258"/>
      <c r="N1053" s="248"/>
      <c r="O1053" s="254">
        <f t="shared" ref="O1053:P1053" si="1053">IF(B1053=0,0,IF($O$1="",0,IF(YEAR(B1053)=$P$1,MONTH(B1053)-$O$1+1,(YEAR(B1053)-$P$1)*12-$O$1+1+MONTH(B1053))))</f>
        <v>0</v>
      </c>
      <c r="P1053" s="254">
        <f t="shared" si="1053"/>
        <v>0</v>
      </c>
      <c r="Q1053" s="255" t="str">
        <f t="shared" si="1025"/>
        <v/>
      </c>
      <c r="R1053" s="238"/>
      <c r="S1053" s="238"/>
      <c r="T1053" s="238"/>
      <c r="U1053" s="238"/>
    </row>
    <row r="1054" spans="1:21" hidden="1" x14ac:dyDescent="0.2">
      <c r="A1054" s="256">
        <v>1050</v>
      </c>
      <c r="B1054" s="248"/>
      <c r="C1054" s="257"/>
      <c r="D1054" s="258"/>
      <c r="E1054" s="258"/>
      <c r="F1054" s="259"/>
      <c r="G1054" s="258"/>
      <c r="H1054" s="258"/>
      <c r="I1054" s="260"/>
      <c r="J1054" s="258"/>
      <c r="K1054" s="258"/>
      <c r="L1054" s="260"/>
      <c r="M1054" s="258"/>
      <c r="N1054" s="248"/>
      <c r="O1054" s="254">
        <f t="shared" ref="O1054:P1054" si="1054">IF(B1054=0,0,IF($O$1="",0,IF(YEAR(B1054)=$P$1,MONTH(B1054)-$O$1+1,(YEAR(B1054)-$P$1)*12-$O$1+1+MONTH(B1054))))</f>
        <v>0</v>
      </c>
      <c r="P1054" s="254">
        <f t="shared" si="1054"/>
        <v>0</v>
      </c>
      <c r="Q1054" s="255" t="str">
        <f t="shared" si="1025"/>
        <v/>
      </c>
      <c r="R1054" s="238"/>
      <c r="S1054" s="238"/>
      <c r="T1054" s="238"/>
      <c r="U1054" s="238"/>
    </row>
    <row r="1055" spans="1:21" hidden="1" x14ac:dyDescent="0.2">
      <c r="A1055" s="256">
        <v>1051</v>
      </c>
      <c r="B1055" s="248"/>
      <c r="C1055" s="257"/>
      <c r="D1055" s="258"/>
      <c r="E1055" s="258"/>
      <c r="F1055" s="259"/>
      <c r="G1055" s="258"/>
      <c r="H1055" s="258"/>
      <c r="I1055" s="260"/>
      <c r="J1055" s="258"/>
      <c r="K1055" s="258"/>
      <c r="L1055" s="260"/>
      <c r="M1055" s="258"/>
      <c r="N1055" s="248"/>
      <c r="O1055" s="254">
        <f t="shared" ref="O1055:P1055" si="1055">IF(B1055=0,0,IF($O$1="",0,IF(YEAR(B1055)=$P$1,MONTH(B1055)-$O$1+1,(YEAR(B1055)-$P$1)*12-$O$1+1+MONTH(B1055))))</f>
        <v>0</v>
      </c>
      <c r="P1055" s="254">
        <f t="shared" si="1055"/>
        <v>0</v>
      </c>
      <c r="Q1055" s="255" t="str">
        <f t="shared" si="1025"/>
        <v/>
      </c>
      <c r="R1055" s="238"/>
      <c r="S1055" s="238"/>
      <c r="T1055" s="238"/>
      <c r="U1055" s="238"/>
    </row>
    <row r="1056" spans="1:21" hidden="1" x14ac:dyDescent="0.2">
      <c r="A1056" s="256">
        <v>1052</v>
      </c>
      <c r="B1056" s="248"/>
      <c r="C1056" s="257"/>
      <c r="D1056" s="258"/>
      <c r="E1056" s="258"/>
      <c r="F1056" s="259"/>
      <c r="G1056" s="258"/>
      <c r="H1056" s="258"/>
      <c r="I1056" s="260"/>
      <c r="J1056" s="258"/>
      <c r="K1056" s="258"/>
      <c r="L1056" s="260"/>
      <c r="M1056" s="258"/>
      <c r="N1056" s="248"/>
      <c r="O1056" s="254">
        <f t="shared" ref="O1056:P1056" si="1056">IF(B1056=0,0,IF($O$1="",0,IF(YEAR(B1056)=$P$1,MONTH(B1056)-$O$1+1,(YEAR(B1056)-$P$1)*12-$O$1+1+MONTH(B1056))))</f>
        <v>0</v>
      </c>
      <c r="P1056" s="254">
        <f t="shared" si="1056"/>
        <v>0</v>
      </c>
      <c r="Q1056" s="255" t="str">
        <f t="shared" si="1025"/>
        <v/>
      </c>
      <c r="R1056" s="238"/>
      <c r="S1056" s="238"/>
      <c r="T1056" s="238"/>
      <c r="U1056" s="238"/>
    </row>
    <row r="1057" spans="1:21" hidden="1" x14ac:dyDescent="0.2">
      <c r="A1057" s="247">
        <v>1053</v>
      </c>
      <c r="B1057" s="248"/>
      <c r="C1057" s="257"/>
      <c r="D1057" s="258"/>
      <c r="E1057" s="258"/>
      <c r="F1057" s="259"/>
      <c r="G1057" s="258"/>
      <c r="H1057" s="258"/>
      <c r="I1057" s="260"/>
      <c r="J1057" s="258"/>
      <c r="K1057" s="258"/>
      <c r="L1057" s="260"/>
      <c r="M1057" s="258"/>
      <c r="N1057" s="248"/>
      <c r="O1057" s="254">
        <f t="shared" ref="O1057:P1057" si="1057">IF(B1057=0,0,IF($O$1="",0,IF(YEAR(B1057)=$P$1,MONTH(B1057)-$O$1+1,(YEAR(B1057)-$P$1)*12-$O$1+1+MONTH(B1057))))</f>
        <v>0</v>
      </c>
      <c r="P1057" s="254">
        <f t="shared" si="1057"/>
        <v>0</v>
      </c>
      <c r="Q1057" s="255" t="str">
        <f t="shared" si="1025"/>
        <v/>
      </c>
      <c r="R1057" s="238"/>
      <c r="S1057" s="238"/>
      <c r="T1057" s="238"/>
      <c r="U1057" s="238"/>
    </row>
    <row r="1058" spans="1:21" hidden="1" x14ac:dyDescent="0.2">
      <c r="A1058" s="256">
        <v>1054</v>
      </c>
      <c r="B1058" s="248"/>
      <c r="C1058" s="257"/>
      <c r="D1058" s="258"/>
      <c r="E1058" s="258"/>
      <c r="F1058" s="259"/>
      <c r="G1058" s="258"/>
      <c r="H1058" s="258"/>
      <c r="I1058" s="260"/>
      <c r="J1058" s="258"/>
      <c r="K1058" s="258"/>
      <c r="L1058" s="260"/>
      <c r="M1058" s="258"/>
      <c r="N1058" s="248"/>
      <c r="O1058" s="254">
        <f t="shared" ref="O1058:P1058" si="1058">IF(B1058=0,0,IF($O$1="",0,IF(YEAR(B1058)=$P$1,MONTH(B1058)-$O$1+1,(YEAR(B1058)-$P$1)*12-$O$1+1+MONTH(B1058))))</f>
        <v>0</v>
      </c>
      <c r="P1058" s="254">
        <f t="shared" si="1058"/>
        <v>0</v>
      </c>
      <c r="Q1058" s="255" t="str">
        <f t="shared" si="1025"/>
        <v/>
      </c>
      <c r="R1058" s="238"/>
      <c r="S1058" s="238"/>
      <c r="T1058" s="238"/>
      <c r="U1058" s="238"/>
    </row>
    <row r="1059" spans="1:21" hidden="1" x14ac:dyDescent="0.2">
      <c r="A1059" s="256">
        <v>1055</v>
      </c>
      <c r="B1059" s="248"/>
      <c r="C1059" s="257"/>
      <c r="D1059" s="258"/>
      <c r="E1059" s="258"/>
      <c r="F1059" s="259"/>
      <c r="G1059" s="258"/>
      <c r="H1059" s="258"/>
      <c r="I1059" s="260"/>
      <c r="J1059" s="258"/>
      <c r="K1059" s="258"/>
      <c r="L1059" s="260"/>
      <c r="M1059" s="258"/>
      <c r="N1059" s="248"/>
      <c r="O1059" s="254">
        <f t="shared" ref="O1059:P1059" si="1059">IF(B1059=0,0,IF($O$1="",0,IF(YEAR(B1059)=$P$1,MONTH(B1059)-$O$1+1,(YEAR(B1059)-$P$1)*12-$O$1+1+MONTH(B1059))))</f>
        <v>0</v>
      </c>
      <c r="P1059" s="254">
        <f t="shared" si="1059"/>
        <v>0</v>
      </c>
      <c r="Q1059" s="255" t="str">
        <f t="shared" si="1025"/>
        <v/>
      </c>
      <c r="R1059" s="238"/>
      <c r="S1059" s="238"/>
      <c r="T1059" s="238"/>
      <c r="U1059" s="238"/>
    </row>
    <row r="1060" spans="1:21" hidden="1" x14ac:dyDescent="0.2">
      <c r="A1060" s="256">
        <v>1056</v>
      </c>
      <c r="B1060" s="248"/>
      <c r="C1060" s="257"/>
      <c r="D1060" s="258"/>
      <c r="E1060" s="258"/>
      <c r="F1060" s="259"/>
      <c r="G1060" s="258"/>
      <c r="H1060" s="258"/>
      <c r="I1060" s="260"/>
      <c r="J1060" s="258"/>
      <c r="K1060" s="258"/>
      <c r="L1060" s="260"/>
      <c r="M1060" s="258"/>
      <c r="N1060" s="248"/>
      <c r="O1060" s="254">
        <f t="shared" ref="O1060:P1060" si="1060">IF(B1060=0,0,IF($O$1="",0,IF(YEAR(B1060)=$P$1,MONTH(B1060)-$O$1+1,(YEAR(B1060)-$P$1)*12-$O$1+1+MONTH(B1060))))</f>
        <v>0</v>
      </c>
      <c r="P1060" s="254">
        <f t="shared" si="1060"/>
        <v>0</v>
      </c>
      <c r="Q1060" s="255" t="str">
        <f t="shared" si="1025"/>
        <v/>
      </c>
      <c r="R1060" s="238"/>
      <c r="S1060" s="238"/>
      <c r="T1060" s="238"/>
      <c r="U1060" s="238"/>
    </row>
    <row r="1061" spans="1:21" hidden="1" x14ac:dyDescent="0.2">
      <c r="A1061" s="247">
        <v>1057</v>
      </c>
      <c r="B1061" s="248"/>
      <c r="C1061" s="257"/>
      <c r="D1061" s="258"/>
      <c r="E1061" s="258"/>
      <c r="F1061" s="259"/>
      <c r="G1061" s="258"/>
      <c r="H1061" s="258"/>
      <c r="I1061" s="260"/>
      <c r="J1061" s="258"/>
      <c r="K1061" s="258"/>
      <c r="L1061" s="260"/>
      <c r="M1061" s="258"/>
      <c r="N1061" s="248"/>
      <c r="O1061" s="254">
        <f t="shared" ref="O1061:P1061" si="1061">IF(B1061=0,0,IF($O$1="",0,IF(YEAR(B1061)=$P$1,MONTH(B1061)-$O$1+1,(YEAR(B1061)-$P$1)*12-$O$1+1+MONTH(B1061))))</f>
        <v>0</v>
      </c>
      <c r="P1061" s="254">
        <f t="shared" si="1061"/>
        <v>0</v>
      </c>
      <c r="Q1061" s="255" t="str">
        <f t="shared" si="1025"/>
        <v/>
      </c>
      <c r="R1061" s="238"/>
      <c r="S1061" s="238"/>
      <c r="T1061" s="238"/>
      <c r="U1061" s="238"/>
    </row>
    <row r="1062" spans="1:21" hidden="1" x14ac:dyDescent="0.2">
      <c r="A1062" s="256">
        <v>1058</v>
      </c>
      <c r="B1062" s="248"/>
      <c r="C1062" s="257"/>
      <c r="D1062" s="258"/>
      <c r="E1062" s="258"/>
      <c r="F1062" s="259"/>
      <c r="G1062" s="258"/>
      <c r="H1062" s="258"/>
      <c r="I1062" s="260"/>
      <c r="J1062" s="258"/>
      <c r="K1062" s="258"/>
      <c r="L1062" s="260"/>
      <c r="M1062" s="258"/>
      <c r="N1062" s="248"/>
      <c r="O1062" s="254">
        <f t="shared" ref="O1062:P1062" si="1062">IF(B1062=0,0,IF($O$1="",0,IF(YEAR(B1062)=$P$1,MONTH(B1062)-$O$1+1,(YEAR(B1062)-$P$1)*12-$O$1+1+MONTH(B1062))))</f>
        <v>0</v>
      </c>
      <c r="P1062" s="254">
        <f t="shared" si="1062"/>
        <v>0</v>
      </c>
      <c r="Q1062" s="255" t="str">
        <f t="shared" si="1025"/>
        <v/>
      </c>
      <c r="R1062" s="238"/>
      <c r="S1062" s="238"/>
      <c r="T1062" s="238"/>
      <c r="U1062" s="238"/>
    </row>
    <row r="1063" spans="1:21" hidden="1" x14ac:dyDescent="0.2">
      <c r="A1063" s="256">
        <v>1059</v>
      </c>
      <c r="B1063" s="248"/>
      <c r="C1063" s="257"/>
      <c r="D1063" s="258"/>
      <c r="E1063" s="258"/>
      <c r="F1063" s="259"/>
      <c r="G1063" s="258"/>
      <c r="H1063" s="258"/>
      <c r="I1063" s="260"/>
      <c r="J1063" s="258"/>
      <c r="K1063" s="258"/>
      <c r="L1063" s="260"/>
      <c r="M1063" s="258"/>
      <c r="N1063" s="248"/>
      <c r="O1063" s="254">
        <f t="shared" ref="O1063:P1063" si="1063">IF(B1063=0,0,IF($O$1="",0,IF(YEAR(B1063)=$P$1,MONTH(B1063)-$O$1+1,(YEAR(B1063)-$P$1)*12-$O$1+1+MONTH(B1063))))</f>
        <v>0</v>
      </c>
      <c r="P1063" s="254">
        <f t="shared" si="1063"/>
        <v>0</v>
      </c>
      <c r="Q1063" s="255" t="str">
        <f t="shared" si="1025"/>
        <v/>
      </c>
      <c r="R1063" s="238"/>
      <c r="S1063" s="238"/>
      <c r="T1063" s="238"/>
      <c r="U1063" s="238"/>
    </row>
    <row r="1064" spans="1:21" hidden="1" x14ac:dyDescent="0.2">
      <c r="A1064" s="256">
        <v>1060</v>
      </c>
      <c r="B1064" s="248"/>
      <c r="C1064" s="257"/>
      <c r="D1064" s="258"/>
      <c r="E1064" s="258"/>
      <c r="F1064" s="259"/>
      <c r="G1064" s="258"/>
      <c r="H1064" s="258"/>
      <c r="I1064" s="260"/>
      <c r="J1064" s="258"/>
      <c r="K1064" s="258"/>
      <c r="L1064" s="260"/>
      <c r="M1064" s="258"/>
      <c r="N1064" s="248"/>
      <c r="O1064" s="254">
        <f t="shared" ref="O1064:P1064" si="1064">IF(B1064=0,0,IF($O$1="",0,IF(YEAR(B1064)=$P$1,MONTH(B1064)-$O$1+1,(YEAR(B1064)-$P$1)*12-$O$1+1+MONTH(B1064))))</f>
        <v>0</v>
      </c>
      <c r="P1064" s="254">
        <f t="shared" si="1064"/>
        <v>0</v>
      </c>
      <c r="Q1064" s="255" t="str">
        <f t="shared" si="1025"/>
        <v/>
      </c>
      <c r="R1064" s="238"/>
      <c r="S1064" s="238"/>
      <c r="T1064" s="238"/>
      <c r="U1064" s="238"/>
    </row>
    <row r="1065" spans="1:21" hidden="1" x14ac:dyDescent="0.2">
      <c r="A1065" s="247">
        <v>1061</v>
      </c>
      <c r="B1065" s="248"/>
      <c r="C1065" s="257"/>
      <c r="D1065" s="258"/>
      <c r="E1065" s="258"/>
      <c r="F1065" s="259"/>
      <c r="G1065" s="258"/>
      <c r="H1065" s="258"/>
      <c r="I1065" s="260"/>
      <c r="J1065" s="258"/>
      <c r="K1065" s="258"/>
      <c r="L1065" s="260"/>
      <c r="M1065" s="258"/>
      <c r="N1065" s="248"/>
      <c r="O1065" s="254">
        <f t="shared" ref="O1065:P1065" si="1065">IF(B1065=0,0,IF($O$1="",0,IF(YEAR(B1065)=$P$1,MONTH(B1065)-$O$1+1,(YEAR(B1065)-$P$1)*12-$O$1+1+MONTH(B1065))))</f>
        <v>0</v>
      </c>
      <c r="P1065" s="254">
        <f t="shared" si="1065"/>
        <v>0</v>
      </c>
      <c r="Q1065" s="255" t="str">
        <f t="shared" si="1025"/>
        <v/>
      </c>
      <c r="R1065" s="238"/>
      <c r="S1065" s="238"/>
      <c r="T1065" s="238"/>
      <c r="U1065" s="238"/>
    </row>
    <row r="1066" spans="1:21" hidden="1" x14ac:dyDescent="0.2">
      <c r="A1066" s="256">
        <v>1062</v>
      </c>
      <c r="B1066" s="248"/>
      <c r="C1066" s="257"/>
      <c r="D1066" s="258"/>
      <c r="E1066" s="258"/>
      <c r="F1066" s="259"/>
      <c r="G1066" s="258"/>
      <c r="H1066" s="258"/>
      <c r="I1066" s="260"/>
      <c r="J1066" s="258"/>
      <c r="K1066" s="258"/>
      <c r="L1066" s="260"/>
      <c r="M1066" s="258"/>
      <c r="N1066" s="248"/>
      <c r="O1066" s="254">
        <f t="shared" ref="O1066:P1066" si="1066">IF(B1066=0,0,IF($O$1="",0,IF(YEAR(B1066)=$P$1,MONTH(B1066)-$O$1+1,(YEAR(B1066)-$P$1)*12-$O$1+1+MONTH(B1066))))</f>
        <v>0</v>
      </c>
      <c r="P1066" s="254">
        <f t="shared" si="1066"/>
        <v>0</v>
      </c>
      <c r="Q1066" s="255" t="str">
        <f t="shared" si="1025"/>
        <v/>
      </c>
      <c r="R1066" s="238"/>
      <c r="S1066" s="238"/>
      <c r="T1066" s="238"/>
      <c r="U1066" s="238"/>
    </row>
    <row r="1067" spans="1:21" hidden="1" x14ac:dyDescent="0.2">
      <c r="A1067" s="256">
        <v>1063</v>
      </c>
      <c r="B1067" s="248"/>
      <c r="C1067" s="257"/>
      <c r="D1067" s="258"/>
      <c r="E1067" s="258"/>
      <c r="F1067" s="259"/>
      <c r="G1067" s="258"/>
      <c r="H1067" s="258"/>
      <c r="I1067" s="260"/>
      <c r="J1067" s="258"/>
      <c r="K1067" s="258"/>
      <c r="L1067" s="260"/>
      <c r="M1067" s="258"/>
      <c r="N1067" s="248"/>
      <c r="O1067" s="254">
        <f t="shared" ref="O1067:P1067" si="1067">IF(B1067=0,0,IF($O$1="",0,IF(YEAR(B1067)=$P$1,MONTH(B1067)-$O$1+1,(YEAR(B1067)-$P$1)*12-$O$1+1+MONTH(B1067))))</f>
        <v>0</v>
      </c>
      <c r="P1067" s="254">
        <f t="shared" si="1067"/>
        <v>0</v>
      </c>
      <c r="Q1067" s="255" t="str">
        <f t="shared" si="1025"/>
        <v/>
      </c>
      <c r="R1067" s="238"/>
      <c r="S1067" s="238"/>
      <c r="T1067" s="238"/>
      <c r="U1067" s="238"/>
    </row>
    <row r="1068" spans="1:21" hidden="1" x14ac:dyDescent="0.2">
      <c r="A1068" s="256">
        <v>1064</v>
      </c>
      <c r="B1068" s="248"/>
      <c r="C1068" s="257"/>
      <c r="D1068" s="258"/>
      <c r="E1068" s="258"/>
      <c r="F1068" s="259"/>
      <c r="G1068" s="258"/>
      <c r="H1068" s="258"/>
      <c r="I1068" s="260"/>
      <c r="J1068" s="258"/>
      <c r="K1068" s="258"/>
      <c r="L1068" s="260"/>
      <c r="M1068" s="258"/>
      <c r="N1068" s="248"/>
      <c r="O1068" s="254">
        <f t="shared" ref="O1068:P1068" si="1068">IF(B1068=0,0,IF($O$1="",0,IF(YEAR(B1068)=$P$1,MONTH(B1068)-$O$1+1,(YEAR(B1068)-$P$1)*12-$O$1+1+MONTH(B1068))))</f>
        <v>0</v>
      </c>
      <c r="P1068" s="254">
        <f t="shared" si="1068"/>
        <v>0</v>
      </c>
      <c r="Q1068" s="255" t="str">
        <f t="shared" si="1025"/>
        <v/>
      </c>
      <c r="R1068" s="238"/>
      <c r="S1068" s="238"/>
      <c r="T1068" s="238"/>
      <c r="U1068" s="238"/>
    </row>
    <row r="1069" spans="1:21" hidden="1" x14ac:dyDescent="0.2">
      <c r="A1069" s="247">
        <v>1065</v>
      </c>
      <c r="B1069" s="248"/>
      <c r="C1069" s="257"/>
      <c r="D1069" s="258"/>
      <c r="E1069" s="258"/>
      <c r="F1069" s="259"/>
      <c r="G1069" s="258"/>
      <c r="H1069" s="258"/>
      <c r="I1069" s="260"/>
      <c r="J1069" s="258"/>
      <c r="K1069" s="258"/>
      <c r="L1069" s="260"/>
      <c r="M1069" s="258"/>
      <c r="N1069" s="248"/>
      <c r="O1069" s="254">
        <f t="shared" ref="O1069:P1069" si="1069">IF(B1069=0,0,IF($O$1="",0,IF(YEAR(B1069)=$P$1,MONTH(B1069)-$O$1+1,(YEAR(B1069)-$P$1)*12-$O$1+1+MONTH(B1069))))</f>
        <v>0</v>
      </c>
      <c r="P1069" s="254">
        <f t="shared" si="1069"/>
        <v>0</v>
      </c>
      <c r="Q1069" s="255" t="str">
        <f t="shared" si="1025"/>
        <v/>
      </c>
      <c r="R1069" s="238"/>
      <c r="S1069" s="238"/>
      <c r="T1069" s="238"/>
      <c r="U1069" s="238"/>
    </row>
    <row r="1070" spans="1:21" hidden="1" x14ac:dyDescent="0.2">
      <c r="A1070" s="256">
        <v>1066</v>
      </c>
      <c r="B1070" s="248"/>
      <c r="C1070" s="257"/>
      <c r="D1070" s="258"/>
      <c r="E1070" s="258"/>
      <c r="F1070" s="259"/>
      <c r="G1070" s="258"/>
      <c r="H1070" s="258"/>
      <c r="I1070" s="260"/>
      <c r="J1070" s="258"/>
      <c r="K1070" s="258"/>
      <c r="L1070" s="260"/>
      <c r="M1070" s="258"/>
      <c r="N1070" s="248"/>
      <c r="O1070" s="254">
        <f t="shared" ref="O1070:P1070" si="1070">IF(B1070=0,0,IF($O$1="",0,IF(YEAR(B1070)=$P$1,MONTH(B1070)-$O$1+1,(YEAR(B1070)-$P$1)*12-$O$1+1+MONTH(B1070))))</f>
        <v>0</v>
      </c>
      <c r="P1070" s="254">
        <f t="shared" si="1070"/>
        <v>0</v>
      </c>
      <c r="Q1070" s="255" t="str">
        <f t="shared" si="1025"/>
        <v/>
      </c>
      <c r="R1070" s="238"/>
      <c r="S1070" s="238"/>
      <c r="T1070" s="238"/>
      <c r="U1070" s="238"/>
    </row>
    <row r="1071" spans="1:21" hidden="1" x14ac:dyDescent="0.2">
      <c r="A1071" s="256">
        <v>1067</v>
      </c>
      <c r="B1071" s="248"/>
      <c r="C1071" s="257"/>
      <c r="D1071" s="258"/>
      <c r="E1071" s="258"/>
      <c r="F1071" s="259"/>
      <c r="G1071" s="258"/>
      <c r="H1071" s="258"/>
      <c r="I1071" s="260"/>
      <c r="J1071" s="258"/>
      <c r="K1071" s="258"/>
      <c r="L1071" s="260"/>
      <c r="M1071" s="258"/>
      <c r="N1071" s="248"/>
      <c r="O1071" s="254">
        <f t="shared" ref="O1071:P1071" si="1071">IF(B1071=0,0,IF($O$1="",0,IF(YEAR(B1071)=$P$1,MONTH(B1071)-$O$1+1,(YEAR(B1071)-$P$1)*12-$O$1+1+MONTH(B1071))))</f>
        <v>0</v>
      </c>
      <c r="P1071" s="254">
        <f t="shared" si="1071"/>
        <v>0</v>
      </c>
      <c r="Q1071" s="255" t="str">
        <f t="shared" si="1025"/>
        <v/>
      </c>
      <c r="R1071" s="238"/>
      <c r="S1071" s="238"/>
      <c r="T1071" s="238"/>
      <c r="U1071" s="238"/>
    </row>
    <row r="1072" spans="1:21" hidden="1" x14ac:dyDescent="0.2">
      <c r="A1072" s="256">
        <v>1068</v>
      </c>
      <c r="B1072" s="248"/>
      <c r="C1072" s="257"/>
      <c r="D1072" s="258"/>
      <c r="E1072" s="258"/>
      <c r="F1072" s="259"/>
      <c r="G1072" s="258"/>
      <c r="H1072" s="258"/>
      <c r="I1072" s="260"/>
      <c r="J1072" s="258"/>
      <c r="K1072" s="258"/>
      <c r="L1072" s="260"/>
      <c r="M1072" s="258"/>
      <c r="N1072" s="248"/>
      <c r="O1072" s="254">
        <f t="shared" ref="O1072:P1072" si="1072">IF(B1072=0,0,IF($O$1="",0,IF(YEAR(B1072)=$P$1,MONTH(B1072)-$O$1+1,(YEAR(B1072)-$P$1)*12-$O$1+1+MONTH(B1072))))</f>
        <v>0</v>
      </c>
      <c r="P1072" s="254">
        <f t="shared" si="1072"/>
        <v>0</v>
      </c>
      <c r="Q1072" s="255" t="str">
        <f t="shared" si="1025"/>
        <v/>
      </c>
      <c r="R1072" s="238"/>
      <c r="S1072" s="238"/>
      <c r="T1072" s="238"/>
      <c r="U1072" s="238"/>
    </row>
    <row r="1073" spans="1:21" hidden="1" x14ac:dyDescent="0.2">
      <c r="A1073" s="247">
        <v>1069</v>
      </c>
      <c r="B1073" s="248"/>
      <c r="C1073" s="257"/>
      <c r="D1073" s="258"/>
      <c r="E1073" s="258"/>
      <c r="F1073" s="259"/>
      <c r="G1073" s="258"/>
      <c r="H1073" s="258"/>
      <c r="I1073" s="260"/>
      <c r="J1073" s="258"/>
      <c r="K1073" s="258"/>
      <c r="L1073" s="260"/>
      <c r="M1073" s="258"/>
      <c r="N1073" s="248"/>
      <c r="O1073" s="254">
        <f t="shared" ref="O1073:P1073" si="1073">IF(B1073=0,0,IF($O$1="",0,IF(YEAR(B1073)=$P$1,MONTH(B1073)-$O$1+1,(YEAR(B1073)-$P$1)*12-$O$1+1+MONTH(B1073))))</f>
        <v>0</v>
      </c>
      <c r="P1073" s="254">
        <f t="shared" si="1073"/>
        <v>0</v>
      </c>
      <c r="Q1073" s="255" t="str">
        <f t="shared" si="1025"/>
        <v/>
      </c>
      <c r="R1073" s="238"/>
      <c r="S1073" s="238"/>
      <c r="T1073" s="238"/>
      <c r="U1073" s="238"/>
    </row>
    <row r="1074" spans="1:21" hidden="1" x14ac:dyDescent="0.2">
      <c r="A1074" s="256">
        <v>1070</v>
      </c>
      <c r="B1074" s="248"/>
      <c r="C1074" s="257"/>
      <c r="D1074" s="258"/>
      <c r="E1074" s="258"/>
      <c r="F1074" s="259"/>
      <c r="G1074" s="258"/>
      <c r="H1074" s="258"/>
      <c r="I1074" s="260"/>
      <c r="J1074" s="258"/>
      <c r="K1074" s="258"/>
      <c r="L1074" s="260"/>
      <c r="M1074" s="258"/>
      <c r="N1074" s="248"/>
      <c r="O1074" s="254">
        <f t="shared" ref="O1074:P1074" si="1074">IF(B1074=0,0,IF($O$1="",0,IF(YEAR(B1074)=$P$1,MONTH(B1074)-$O$1+1,(YEAR(B1074)-$P$1)*12-$O$1+1+MONTH(B1074))))</f>
        <v>0</v>
      </c>
      <c r="P1074" s="254">
        <f t="shared" si="1074"/>
        <v>0</v>
      </c>
      <c r="Q1074" s="255" t="str">
        <f t="shared" si="1025"/>
        <v/>
      </c>
      <c r="R1074" s="238"/>
      <c r="S1074" s="238"/>
      <c r="T1074" s="238"/>
      <c r="U1074" s="238"/>
    </row>
    <row r="1075" spans="1:21" hidden="1" x14ac:dyDescent="0.2">
      <c r="A1075" s="256">
        <v>1071</v>
      </c>
      <c r="B1075" s="248"/>
      <c r="C1075" s="257"/>
      <c r="D1075" s="258"/>
      <c r="E1075" s="258"/>
      <c r="F1075" s="259"/>
      <c r="G1075" s="258"/>
      <c r="H1075" s="258"/>
      <c r="I1075" s="260"/>
      <c r="J1075" s="258"/>
      <c r="K1075" s="258"/>
      <c r="L1075" s="260"/>
      <c r="M1075" s="258"/>
      <c r="N1075" s="248"/>
      <c r="O1075" s="254">
        <f t="shared" ref="O1075:P1075" si="1075">IF(B1075=0,0,IF($O$1="",0,IF(YEAR(B1075)=$P$1,MONTH(B1075)-$O$1+1,(YEAR(B1075)-$P$1)*12-$O$1+1+MONTH(B1075))))</f>
        <v>0</v>
      </c>
      <c r="P1075" s="254">
        <f t="shared" si="1075"/>
        <v>0</v>
      </c>
      <c r="Q1075" s="255" t="str">
        <f t="shared" si="1025"/>
        <v/>
      </c>
      <c r="R1075" s="238"/>
      <c r="S1075" s="238"/>
      <c r="T1075" s="238"/>
      <c r="U1075" s="238"/>
    </row>
    <row r="1076" spans="1:21" hidden="1" x14ac:dyDescent="0.2">
      <c r="A1076" s="256">
        <v>1072</v>
      </c>
      <c r="B1076" s="248"/>
      <c r="C1076" s="257"/>
      <c r="D1076" s="258"/>
      <c r="E1076" s="258"/>
      <c r="F1076" s="259"/>
      <c r="G1076" s="258"/>
      <c r="H1076" s="258"/>
      <c r="I1076" s="260"/>
      <c r="J1076" s="258"/>
      <c r="K1076" s="258"/>
      <c r="L1076" s="260"/>
      <c r="M1076" s="258"/>
      <c r="N1076" s="248"/>
      <c r="O1076" s="254">
        <f t="shared" ref="O1076:P1076" si="1076">IF(B1076=0,0,IF($O$1="",0,IF(YEAR(B1076)=$P$1,MONTH(B1076)-$O$1+1,(YEAR(B1076)-$P$1)*12-$O$1+1+MONTH(B1076))))</f>
        <v>0</v>
      </c>
      <c r="P1076" s="254">
        <f t="shared" si="1076"/>
        <v>0</v>
      </c>
      <c r="Q1076" s="255" t="str">
        <f t="shared" si="1025"/>
        <v/>
      </c>
      <c r="R1076" s="238"/>
      <c r="S1076" s="238"/>
      <c r="T1076" s="238"/>
      <c r="U1076" s="238"/>
    </row>
    <row r="1077" spans="1:21" hidden="1" x14ac:dyDescent="0.2">
      <c r="A1077" s="247">
        <v>1073</v>
      </c>
      <c r="B1077" s="248"/>
      <c r="C1077" s="257"/>
      <c r="D1077" s="258"/>
      <c r="E1077" s="258"/>
      <c r="F1077" s="259"/>
      <c r="G1077" s="258"/>
      <c r="H1077" s="258"/>
      <c r="I1077" s="260"/>
      <c r="J1077" s="258"/>
      <c r="K1077" s="258"/>
      <c r="L1077" s="260"/>
      <c r="M1077" s="258"/>
      <c r="N1077" s="248"/>
      <c r="O1077" s="254">
        <f t="shared" ref="O1077:P1077" si="1077">IF(B1077=0,0,IF($O$1="",0,IF(YEAR(B1077)=$P$1,MONTH(B1077)-$O$1+1,(YEAR(B1077)-$P$1)*12-$O$1+1+MONTH(B1077))))</f>
        <v>0</v>
      </c>
      <c r="P1077" s="254">
        <f t="shared" si="1077"/>
        <v>0</v>
      </c>
      <c r="Q1077" s="255" t="str">
        <f t="shared" si="1025"/>
        <v/>
      </c>
      <c r="R1077" s="238"/>
      <c r="S1077" s="238"/>
      <c r="T1077" s="238"/>
      <c r="U1077" s="238"/>
    </row>
    <row r="1078" spans="1:21" hidden="1" x14ac:dyDescent="0.2">
      <c r="A1078" s="256">
        <v>1074</v>
      </c>
      <c r="B1078" s="248"/>
      <c r="C1078" s="257"/>
      <c r="D1078" s="258"/>
      <c r="E1078" s="258"/>
      <c r="F1078" s="259"/>
      <c r="G1078" s="258"/>
      <c r="H1078" s="258"/>
      <c r="I1078" s="260"/>
      <c r="J1078" s="258"/>
      <c r="K1078" s="258"/>
      <c r="L1078" s="260"/>
      <c r="M1078" s="258"/>
      <c r="N1078" s="248"/>
      <c r="O1078" s="254">
        <f t="shared" ref="O1078:P1078" si="1078">IF(B1078=0,0,IF($O$1="",0,IF(YEAR(B1078)=$P$1,MONTH(B1078)-$O$1+1,(YEAR(B1078)-$P$1)*12-$O$1+1+MONTH(B1078))))</f>
        <v>0</v>
      </c>
      <c r="P1078" s="254">
        <f t="shared" si="1078"/>
        <v>0</v>
      </c>
      <c r="Q1078" s="255" t="str">
        <f t="shared" si="1025"/>
        <v/>
      </c>
      <c r="R1078" s="238"/>
      <c r="S1078" s="238"/>
      <c r="T1078" s="238"/>
      <c r="U1078" s="238"/>
    </row>
    <row r="1079" spans="1:21" hidden="1" x14ac:dyDescent="0.2">
      <c r="A1079" s="256">
        <v>1075</v>
      </c>
      <c r="B1079" s="248"/>
      <c r="C1079" s="257"/>
      <c r="D1079" s="258"/>
      <c r="E1079" s="258"/>
      <c r="F1079" s="259"/>
      <c r="G1079" s="258"/>
      <c r="H1079" s="258"/>
      <c r="I1079" s="260"/>
      <c r="J1079" s="258"/>
      <c r="K1079" s="258"/>
      <c r="L1079" s="260"/>
      <c r="M1079" s="258"/>
      <c r="N1079" s="248"/>
      <c r="O1079" s="254">
        <f t="shared" ref="O1079:P1079" si="1079">IF(B1079=0,0,IF($O$1="",0,IF(YEAR(B1079)=$P$1,MONTH(B1079)-$O$1+1,(YEAR(B1079)-$P$1)*12-$O$1+1+MONTH(B1079))))</f>
        <v>0</v>
      </c>
      <c r="P1079" s="254">
        <f t="shared" si="1079"/>
        <v>0</v>
      </c>
      <c r="Q1079" s="255" t="str">
        <f t="shared" si="1025"/>
        <v/>
      </c>
      <c r="R1079" s="238"/>
      <c r="S1079" s="238"/>
      <c r="T1079" s="238"/>
      <c r="U1079" s="238"/>
    </row>
    <row r="1080" spans="1:21" hidden="1" x14ac:dyDescent="0.2">
      <c r="A1080" s="256">
        <v>1076</v>
      </c>
      <c r="B1080" s="248"/>
      <c r="C1080" s="257"/>
      <c r="D1080" s="258"/>
      <c r="E1080" s="258"/>
      <c r="F1080" s="259"/>
      <c r="G1080" s="258"/>
      <c r="H1080" s="258"/>
      <c r="I1080" s="260"/>
      <c r="J1080" s="258"/>
      <c r="K1080" s="258"/>
      <c r="L1080" s="260"/>
      <c r="M1080" s="258"/>
      <c r="N1080" s="248"/>
      <c r="O1080" s="254">
        <f t="shared" ref="O1080:P1080" si="1080">IF(B1080=0,0,IF($O$1="",0,IF(YEAR(B1080)=$P$1,MONTH(B1080)-$O$1+1,(YEAR(B1080)-$P$1)*12-$O$1+1+MONTH(B1080))))</f>
        <v>0</v>
      </c>
      <c r="P1080" s="254">
        <f t="shared" si="1080"/>
        <v>0</v>
      </c>
      <c r="Q1080" s="255" t="str">
        <f t="shared" si="1025"/>
        <v/>
      </c>
      <c r="R1080" s="238"/>
      <c r="S1080" s="238"/>
      <c r="T1080" s="238"/>
      <c r="U1080" s="238"/>
    </row>
    <row r="1081" spans="1:21" hidden="1" x14ac:dyDescent="0.2">
      <c r="A1081" s="247">
        <v>1077</v>
      </c>
      <c r="B1081" s="248"/>
      <c r="C1081" s="257"/>
      <c r="D1081" s="258"/>
      <c r="E1081" s="258"/>
      <c r="F1081" s="259"/>
      <c r="G1081" s="258"/>
      <c r="H1081" s="258"/>
      <c r="I1081" s="260"/>
      <c r="J1081" s="258"/>
      <c r="K1081" s="258"/>
      <c r="L1081" s="260"/>
      <c r="M1081" s="258"/>
      <c r="N1081" s="248"/>
      <c r="O1081" s="254">
        <f t="shared" ref="O1081:P1081" si="1081">IF(B1081=0,0,IF($O$1="",0,IF(YEAR(B1081)=$P$1,MONTH(B1081)-$O$1+1,(YEAR(B1081)-$P$1)*12-$O$1+1+MONTH(B1081))))</f>
        <v>0</v>
      </c>
      <c r="P1081" s="254">
        <f t="shared" si="1081"/>
        <v>0</v>
      </c>
      <c r="Q1081" s="255" t="str">
        <f t="shared" si="1025"/>
        <v/>
      </c>
      <c r="R1081" s="238"/>
      <c r="S1081" s="238"/>
      <c r="T1081" s="238"/>
      <c r="U1081" s="238"/>
    </row>
    <row r="1082" spans="1:21" hidden="1" x14ac:dyDescent="0.2">
      <c r="A1082" s="256">
        <v>1078</v>
      </c>
      <c r="B1082" s="248"/>
      <c r="C1082" s="257"/>
      <c r="D1082" s="258"/>
      <c r="E1082" s="258"/>
      <c r="F1082" s="259"/>
      <c r="G1082" s="258"/>
      <c r="H1082" s="258"/>
      <c r="I1082" s="260"/>
      <c r="J1082" s="258"/>
      <c r="K1082" s="258"/>
      <c r="L1082" s="260"/>
      <c r="M1082" s="258"/>
      <c r="N1082" s="248"/>
      <c r="O1082" s="254">
        <f t="shared" ref="O1082:P1082" si="1082">IF(B1082=0,0,IF($O$1="",0,IF(YEAR(B1082)=$P$1,MONTH(B1082)-$O$1+1,(YEAR(B1082)-$P$1)*12-$O$1+1+MONTH(B1082))))</f>
        <v>0</v>
      </c>
      <c r="P1082" s="254">
        <f t="shared" si="1082"/>
        <v>0</v>
      </c>
      <c r="Q1082" s="255" t="str">
        <f t="shared" si="1025"/>
        <v/>
      </c>
      <c r="R1082" s="238"/>
      <c r="S1082" s="238"/>
      <c r="T1082" s="238"/>
      <c r="U1082" s="238"/>
    </row>
    <row r="1083" spans="1:21" hidden="1" x14ac:dyDescent="0.2">
      <c r="A1083" s="256">
        <v>1079</v>
      </c>
      <c r="B1083" s="248"/>
      <c r="C1083" s="257"/>
      <c r="D1083" s="258"/>
      <c r="E1083" s="258"/>
      <c r="F1083" s="259"/>
      <c r="G1083" s="258"/>
      <c r="H1083" s="258"/>
      <c r="I1083" s="260"/>
      <c r="J1083" s="258"/>
      <c r="K1083" s="258"/>
      <c r="L1083" s="260"/>
      <c r="M1083" s="258"/>
      <c r="N1083" s="248"/>
      <c r="O1083" s="254">
        <f t="shared" ref="O1083:P1083" si="1083">IF(B1083=0,0,IF($O$1="",0,IF(YEAR(B1083)=$P$1,MONTH(B1083)-$O$1+1,(YEAR(B1083)-$P$1)*12-$O$1+1+MONTH(B1083))))</f>
        <v>0</v>
      </c>
      <c r="P1083" s="254">
        <f t="shared" si="1083"/>
        <v>0</v>
      </c>
      <c r="Q1083" s="255" t="str">
        <f t="shared" si="1025"/>
        <v/>
      </c>
      <c r="R1083" s="238"/>
      <c r="S1083" s="238"/>
      <c r="T1083" s="238"/>
      <c r="U1083" s="238"/>
    </row>
    <row r="1084" spans="1:21" hidden="1" x14ac:dyDescent="0.2">
      <c r="A1084" s="256">
        <v>1080</v>
      </c>
      <c r="B1084" s="248"/>
      <c r="C1084" s="257"/>
      <c r="D1084" s="258"/>
      <c r="E1084" s="258"/>
      <c r="F1084" s="259"/>
      <c r="G1084" s="258"/>
      <c r="H1084" s="258"/>
      <c r="I1084" s="260"/>
      <c r="J1084" s="258"/>
      <c r="K1084" s="258"/>
      <c r="L1084" s="260"/>
      <c r="M1084" s="258"/>
      <c r="N1084" s="248"/>
      <c r="O1084" s="254">
        <f t="shared" ref="O1084:P1084" si="1084">IF(B1084=0,0,IF($O$1="",0,IF(YEAR(B1084)=$P$1,MONTH(B1084)-$O$1+1,(YEAR(B1084)-$P$1)*12-$O$1+1+MONTH(B1084))))</f>
        <v>0</v>
      </c>
      <c r="P1084" s="254">
        <f t="shared" si="1084"/>
        <v>0</v>
      </c>
      <c r="Q1084" s="255" t="str">
        <f t="shared" si="1025"/>
        <v/>
      </c>
      <c r="R1084" s="238"/>
      <c r="S1084" s="238"/>
      <c r="T1084" s="238"/>
      <c r="U1084" s="238"/>
    </row>
    <row r="1085" spans="1:21" hidden="1" x14ac:dyDescent="0.2">
      <c r="A1085" s="247">
        <v>1081</v>
      </c>
      <c r="B1085" s="248"/>
      <c r="C1085" s="257"/>
      <c r="D1085" s="258"/>
      <c r="E1085" s="258"/>
      <c r="F1085" s="259"/>
      <c r="G1085" s="258"/>
      <c r="H1085" s="258"/>
      <c r="I1085" s="260"/>
      <c r="J1085" s="258"/>
      <c r="K1085" s="258"/>
      <c r="L1085" s="260"/>
      <c r="M1085" s="258"/>
      <c r="N1085" s="248"/>
      <c r="O1085" s="254">
        <f t="shared" ref="O1085:P1085" si="1085">IF(B1085=0,0,IF($O$1="",0,IF(YEAR(B1085)=$P$1,MONTH(B1085)-$O$1+1,(YEAR(B1085)-$P$1)*12-$O$1+1+MONTH(B1085))))</f>
        <v>0</v>
      </c>
      <c r="P1085" s="254">
        <f t="shared" si="1085"/>
        <v>0</v>
      </c>
      <c r="Q1085" s="255" t="str">
        <f t="shared" si="1025"/>
        <v/>
      </c>
      <c r="R1085" s="238"/>
      <c r="S1085" s="238"/>
      <c r="T1085" s="238"/>
      <c r="U1085" s="238"/>
    </row>
    <row r="1086" spans="1:21" hidden="1" x14ac:dyDescent="0.2">
      <c r="A1086" s="256">
        <v>1082</v>
      </c>
      <c r="B1086" s="248"/>
      <c r="C1086" s="257"/>
      <c r="D1086" s="258"/>
      <c r="E1086" s="258"/>
      <c r="F1086" s="259"/>
      <c r="G1086" s="258"/>
      <c r="H1086" s="258"/>
      <c r="I1086" s="260"/>
      <c r="J1086" s="258"/>
      <c r="K1086" s="258"/>
      <c r="L1086" s="260"/>
      <c r="M1086" s="258"/>
      <c r="N1086" s="248"/>
      <c r="O1086" s="254">
        <f t="shared" ref="O1086:P1086" si="1086">IF(B1086=0,0,IF($O$1="",0,IF(YEAR(B1086)=$P$1,MONTH(B1086)-$O$1+1,(YEAR(B1086)-$P$1)*12-$O$1+1+MONTH(B1086))))</f>
        <v>0</v>
      </c>
      <c r="P1086" s="254">
        <f t="shared" si="1086"/>
        <v>0</v>
      </c>
      <c r="Q1086" s="255" t="str">
        <f t="shared" si="1025"/>
        <v/>
      </c>
      <c r="R1086" s="238"/>
      <c r="S1086" s="238"/>
      <c r="T1086" s="238"/>
      <c r="U1086" s="238"/>
    </row>
    <row r="1087" spans="1:21" hidden="1" x14ac:dyDescent="0.2">
      <c r="A1087" s="256">
        <v>1083</v>
      </c>
      <c r="B1087" s="248"/>
      <c r="C1087" s="257"/>
      <c r="D1087" s="258"/>
      <c r="E1087" s="258"/>
      <c r="F1087" s="259"/>
      <c r="G1087" s="258"/>
      <c r="H1087" s="258"/>
      <c r="I1087" s="260"/>
      <c r="J1087" s="258"/>
      <c r="K1087" s="258"/>
      <c r="L1087" s="260"/>
      <c r="M1087" s="258"/>
      <c r="N1087" s="248"/>
      <c r="O1087" s="254">
        <f t="shared" ref="O1087:P1087" si="1087">IF(B1087=0,0,IF($O$1="",0,IF(YEAR(B1087)=$P$1,MONTH(B1087)-$O$1+1,(YEAR(B1087)-$P$1)*12-$O$1+1+MONTH(B1087))))</f>
        <v>0</v>
      </c>
      <c r="P1087" s="254">
        <f t="shared" si="1087"/>
        <v>0</v>
      </c>
      <c r="Q1087" s="255" t="str">
        <f t="shared" si="1025"/>
        <v/>
      </c>
      <c r="R1087" s="238"/>
      <c r="S1087" s="238"/>
      <c r="T1087" s="238"/>
      <c r="U1087" s="238"/>
    </row>
    <row r="1088" spans="1:21" hidden="1" x14ac:dyDescent="0.2">
      <c r="A1088" s="256">
        <v>1084</v>
      </c>
      <c r="B1088" s="248"/>
      <c r="C1088" s="257"/>
      <c r="D1088" s="258"/>
      <c r="E1088" s="258"/>
      <c r="F1088" s="259"/>
      <c r="G1088" s="258"/>
      <c r="H1088" s="258"/>
      <c r="I1088" s="260"/>
      <c r="J1088" s="258"/>
      <c r="K1088" s="258"/>
      <c r="L1088" s="260"/>
      <c r="M1088" s="258"/>
      <c r="N1088" s="248"/>
      <c r="O1088" s="254">
        <f t="shared" ref="O1088:P1088" si="1088">IF(B1088=0,0,IF($O$1="",0,IF(YEAR(B1088)=$P$1,MONTH(B1088)-$O$1+1,(YEAR(B1088)-$P$1)*12-$O$1+1+MONTH(B1088))))</f>
        <v>0</v>
      </c>
      <c r="P1088" s="254">
        <f t="shared" si="1088"/>
        <v>0</v>
      </c>
      <c r="Q1088" s="255" t="str">
        <f t="shared" si="1025"/>
        <v/>
      </c>
      <c r="R1088" s="238"/>
      <c r="S1088" s="238"/>
      <c r="T1088" s="238"/>
      <c r="U1088" s="238"/>
    </row>
    <row r="1089" spans="1:21" hidden="1" x14ac:dyDescent="0.2">
      <c r="A1089" s="247">
        <v>1085</v>
      </c>
      <c r="B1089" s="248"/>
      <c r="C1089" s="257"/>
      <c r="D1089" s="258"/>
      <c r="E1089" s="258"/>
      <c r="F1089" s="259"/>
      <c r="G1089" s="258"/>
      <c r="H1089" s="258"/>
      <c r="I1089" s="260"/>
      <c r="J1089" s="258"/>
      <c r="K1089" s="258"/>
      <c r="L1089" s="260"/>
      <c r="M1089" s="258"/>
      <c r="N1089" s="248"/>
      <c r="O1089" s="254">
        <f t="shared" ref="O1089:P1089" si="1089">IF(B1089=0,0,IF($O$1="",0,IF(YEAR(B1089)=$P$1,MONTH(B1089)-$O$1+1,(YEAR(B1089)-$P$1)*12-$O$1+1+MONTH(B1089))))</f>
        <v>0</v>
      </c>
      <c r="P1089" s="254">
        <f t="shared" si="1089"/>
        <v>0</v>
      </c>
      <c r="Q1089" s="255" t="str">
        <f t="shared" si="1025"/>
        <v/>
      </c>
      <c r="R1089" s="238"/>
      <c r="S1089" s="238"/>
      <c r="T1089" s="238"/>
      <c r="U1089" s="238"/>
    </row>
    <row r="1090" spans="1:21" hidden="1" x14ac:dyDescent="0.2">
      <c r="A1090" s="256">
        <v>1086</v>
      </c>
      <c r="B1090" s="248"/>
      <c r="C1090" s="257"/>
      <c r="D1090" s="258"/>
      <c r="E1090" s="258"/>
      <c r="F1090" s="259"/>
      <c r="G1090" s="258"/>
      <c r="H1090" s="258"/>
      <c r="I1090" s="260"/>
      <c r="J1090" s="258"/>
      <c r="K1090" s="260"/>
      <c r="L1090" s="260"/>
      <c r="M1090" s="258"/>
      <c r="N1090" s="248"/>
      <c r="O1090" s="254">
        <f t="shared" ref="O1090:P1090" si="1090">IF(B1090=0,0,IF($O$1="",0,IF(YEAR(B1090)=$P$1,MONTH(B1090)-$O$1+1,(YEAR(B1090)-$P$1)*12-$O$1+1+MONTH(B1090))))</f>
        <v>0</v>
      </c>
      <c r="P1090" s="254">
        <f t="shared" si="1090"/>
        <v>0</v>
      </c>
      <c r="Q1090" s="255" t="str">
        <f t="shared" si="1025"/>
        <v/>
      </c>
      <c r="R1090" s="238"/>
      <c r="S1090" s="238"/>
      <c r="T1090" s="238"/>
      <c r="U1090" s="238"/>
    </row>
    <row r="1091" spans="1:21" hidden="1" x14ac:dyDescent="0.2">
      <c r="A1091" s="256">
        <v>1087</v>
      </c>
      <c r="B1091" s="248"/>
      <c r="C1091" s="257"/>
      <c r="D1091" s="258"/>
      <c r="E1091" s="258"/>
      <c r="F1091" s="259"/>
      <c r="G1091" s="258"/>
      <c r="H1091" s="258"/>
      <c r="I1091" s="260"/>
      <c r="J1091" s="258"/>
      <c r="K1091" s="258"/>
      <c r="L1091" s="260"/>
      <c r="M1091" s="258"/>
      <c r="N1091" s="248"/>
      <c r="O1091" s="254">
        <f t="shared" ref="O1091:P1091" si="1091">IF(B1091=0,0,IF($O$1="",0,IF(YEAR(B1091)=$P$1,MONTH(B1091)-$O$1+1,(YEAR(B1091)-$P$1)*12-$O$1+1+MONTH(B1091))))</f>
        <v>0</v>
      </c>
      <c r="P1091" s="254">
        <f t="shared" si="1091"/>
        <v>0</v>
      </c>
      <c r="Q1091" s="255" t="str">
        <f t="shared" si="1025"/>
        <v/>
      </c>
      <c r="R1091" s="238"/>
      <c r="S1091" s="238"/>
      <c r="T1091" s="238"/>
      <c r="U1091" s="238"/>
    </row>
    <row r="1092" spans="1:21" hidden="1" x14ac:dyDescent="0.2">
      <c r="A1092" s="256">
        <v>1088</v>
      </c>
      <c r="B1092" s="248"/>
      <c r="C1092" s="257"/>
      <c r="D1092" s="258"/>
      <c r="E1092" s="258"/>
      <c r="F1092" s="259"/>
      <c r="G1092" s="258"/>
      <c r="H1092" s="258"/>
      <c r="I1092" s="260"/>
      <c r="J1092" s="258"/>
      <c r="K1092" s="258"/>
      <c r="L1092" s="260"/>
      <c r="M1092" s="258"/>
      <c r="N1092" s="248"/>
      <c r="O1092" s="254">
        <f t="shared" ref="O1092:P1092" si="1092">IF(B1092=0,0,IF($O$1="",0,IF(YEAR(B1092)=$P$1,MONTH(B1092)-$O$1+1,(YEAR(B1092)-$P$1)*12-$O$1+1+MONTH(B1092))))</f>
        <v>0</v>
      </c>
      <c r="P1092" s="254">
        <f t="shared" si="1092"/>
        <v>0</v>
      </c>
      <c r="Q1092" s="255" t="str">
        <f t="shared" si="1025"/>
        <v/>
      </c>
      <c r="R1092" s="238"/>
      <c r="S1092" s="238"/>
      <c r="T1092" s="238"/>
      <c r="U1092" s="238"/>
    </row>
    <row r="1093" spans="1:21" hidden="1" x14ac:dyDescent="0.2">
      <c r="A1093" s="247">
        <v>1089</v>
      </c>
      <c r="B1093" s="248"/>
      <c r="C1093" s="257"/>
      <c r="D1093" s="258"/>
      <c r="E1093" s="258"/>
      <c r="F1093" s="259"/>
      <c r="G1093" s="258"/>
      <c r="H1093" s="258"/>
      <c r="I1093" s="260"/>
      <c r="J1093" s="258"/>
      <c r="K1093" s="258"/>
      <c r="L1093" s="260"/>
      <c r="M1093" s="258"/>
      <c r="N1093" s="248"/>
      <c r="O1093" s="254">
        <f t="shared" ref="O1093:P1093" si="1093">IF(B1093=0,0,IF($O$1="",0,IF(YEAR(B1093)=$P$1,MONTH(B1093)-$O$1+1,(YEAR(B1093)-$P$1)*12-$O$1+1+MONTH(B1093))))</f>
        <v>0</v>
      </c>
      <c r="P1093" s="254">
        <f t="shared" si="1093"/>
        <v>0</v>
      </c>
      <c r="Q1093" s="255" t="str">
        <f t="shared" si="1025"/>
        <v/>
      </c>
      <c r="R1093" s="238"/>
      <c r="S1093" s="238"/>
      <c r="T1093" s="238"/>
      <c r="U1093" s="238"/>
    </row>
    <row r="1094" spans="1:21" hidden="1" x14ac:dyDescent="0.2">
      <c r="A1094" s="256">
        <v>1090</v>
      </c>
      <c r="B1094" s="248"/>
      <c r="C1094" s="257"/>
      <c r="D1094" s="258"/>
      <c r="E1094" s="258"/>
      <c r="F1094" s="259"/>
      <c r="G1094" s="258"/>
      <c r="H1094" s="258"/>
      <c r="I1094" s="260"/>
      <c r="J1094" s="258"/>
      <c r="K1094" s="258"/>
      <c r="L1094" s="260"/>
      <c r="M1094" s="258"/>
      <c r="N1094" s="248"/>
      <c r="O1094" s="254">
        <f t="shared" ref="O1094:P1094" si="1094">IF(B1094=0,0,IF($O$1="",0,IF(YEAR(B1094)=$P$1,MONTH(B1094)-$O$1+1,(YEAR(B1094)-$P$1)*12-$O$1+1+MONTH(B1094))))</f>
        <v>0</v>
      </c>
      <c r="P1094" s="254">
        <f t="shared" si="1094"/>
        <v>0</v>
      </c>
      <c r="Q1094" s="255" t="str">
        <f t="shared" si="1025"/>
        <v/>
      </c>
      <c r="R1094" s="238"/>
      <c r="S1094" s="238"/>
      <c r="T1094" s="238"/>
      <c r="U1094" s="238"/>
    </row>
    <row r="1095" spans="1:21" hidden="1" x14ac:dyDescent="0.2">
      <c r="A1095" s="256">
        <v>1091</v>
      </c>
      <c r="B1095" s="248"/>
      <c r="C1095" s="257"/>
      <c r="D1095" s="258"/>
      <c r="E1095" s="258"/>
      <c r="F1095" s="259"/>
      <c r="G1095" s="258"/>
      <c r="H1095" s="258"/>
      <c r="I1095" s="260"/>
      <c r="J1095" s="258"/>
      <c r="K1095" s="258"/>
      <c r="L1095" s="258"/>
      <c r="M1095" s="258"/>
      <c r="N1095" s="248"/>
      <c r="O1095" s="254">
        <f t="shared" ref="O1095:P1095" si="1095">IF(B1095=0,0,IF($O$1="",0,IF(YEAR(B1095)=$P$1,MONTH(B1095)-$O$1+1,(YEAR(B1095)-$P$1)*12-$O$1+1+MONTH(B1095))))</f>
        <v>0</v>
      </c>
      <c r="P1095" s="254">
        <f t="shared" si="1095"/>
        <v>0</v>
      </c>
      <c r="Q1095" s="255" t="str">
        <f t="shared" si="1025"/>
        <v/>
      </c>
      <c r="R1095" s="238"/>
      <c r="S1095" s="238"/>
      <c r="T1095" s="238"/>
      <c r="U1095" s="238"/>
    </row>
    <row r="1096" spans="1:21" hidden="1" x14ac:dyDescent="0.2">
      <c r="A1096" s="256">
        <v>1092</v>
      </c>
      <c r="B1096" s="248"/>
      <c r="C1096" s="257"/>
      <c r="D1096" s="258"/>
      <c r="E1096" s="258"/>
      <c r="F1096" s="259"/>
      <c r="G1096" s="258"/>
      <c r="H1096" s="258"/>
      <c r="I1096" s="260"/>
      <c r="J1096" s="258"/>
      <c r="K1096" s="258"/>
      <c r="L1096" s="258"/>
      <c r="M1096" s="258"/>
      <c r="N1096" s="248"/>
      <c r="O1096" s="254">
        <f t="shared" ref="O1096:P1096" si="1096">IF(B1096=0,0,IF($O$1="",0,IF(YEAR(B1096)=$P$1,MONTH(B1096)-$O$1+1,(YEAR(B1096)-$P$1)*12-$O$1+1+MONTH(B1096))))</f>
        <v>0</v>
      </c>
      <c r="P1096" s="254">
        <f t="shared" si="1096"/>
        <v>0</v>
      </c>
      <c r="Q1096" s="255" t="str">
        <f t="shared" si="1025"/>
        <v/>
      </c>
      <c r="R1096" s="238"/>
      <c r="S1096" s="238"/>
      <c r="T1096" s="238"/>
      <c r="U1096" s="238"/>
    </row>
    <row r="1097" spans="1:21" hidden="1" x14ac:dyDescent="0.2">
      <c r="A1097" s="247">
        <v>1093</v>
      </c>
      <c r="B1097" s="248"/>
      <c r="C1097" s="257"/>
      <c r="D1097" s="258"/>
      <c r="E1097" s="258"/>
      <c r="F1097" s="259"/>
      <c r="G1097" s="258"/>
      <c r="H1097" s="258"/>
      <c r="I1097" s="260"/>
      <c r="J1097" s="258"/>
      <c r="K1097" s="258"/>
      <c r="L1097" s="260"/>
      <c r="M1097" s="258"/>
      <c r="N1097" s="248"/>
      <c r="O1097" s="254">
        <f t="shared" ref="O1097:P1097" si="1097">IF(B1097=0,0,IF($O$1="",0,IF(YEAR(B1097)=$P$1,MONTH(B1097)-$O$1+1,(YEAR(B1097)-$P$1)*12-$O$1+1+MONTH(B1097))))</f>
        <v>0</v>
      </c>
      <c r="P1097" s="254">
        <f t="shared" si="1097"/>
        <v>0</v>
      </c>
      <c r="Q1097" s="255" t="str">
        <f t="shared" si="1025"/>
        <v/>
      </c>
      <c r="R1097" s="238"/>
      <c r="S1097" s="238"/>
      <c r="T1097" s="238"/>
      <c r="U1097" s="238"/>
    </row>
    <row r="1098" spans="1:21" hidden="1" x14ac:dyDescent="0.2">
      <c r="A1098" s="256">
        <v>1094</v>
      </c>
      <c r="B1098" s="248"/>
      <c r="C1098" s="257"/>
      <c r="D1098" s="258"/>
      <c r="E1098" s="258"/>
      <c r="F1098" s="259"/>
      <c r="G1098" s="258"/>
      <c r="H1098" s="258"/>
      <c r="I1098" s="260"/>
      <c r="J1098" s="258"/>
      <c r="K1098" s="258"/>
      <c r="L1098" s="260"/>
      <c r="M1098" s="258"/>
      <c r="N1098" s="248"/>
      <c r="O1098" s="254">
        <f t="shared" ref="O1098:P1098" si="1098">IF(B1098=0,0,IF($O$1="",0,IF(YEAR(B1098)=$P$1,MONTH(B1098)-$O$1+1,(YEAR(B1098)-$P$1)*12-$O$1+1+MONTH(B1098))))</f>
        <v>0</v>
      </c>
      <c r="P1098" s="254">
        <f t="shared" si="1098"/>
        <v>0</v>
      </c>
      <c r="Q1098" s="255" t="str">
        <f t="shared" si="1025"/>
        <v/>
      </c>
      <c r="R1098" s="238"/>
      <c r="S1098" s="238"/>
      <c r="T1098" s="238"/>
      <c r="U1098" s="238"/>
    </row>
    <row r="1099" spans="1:21" hidden="1" x14ac:dyDescent="0.2">
      <c r="A1099" s="256">
        <v>1095</v>
      </c>
      <c r="B1099" s="248"/>
      <c r="C1099" s="257"/>
      <c r="D1099" s="258"/>
      <c r="E1099" s="258"/>
      <c r="F1099" s="259"/>
      <c r="G1099" s="258"/>
      <c r="H1099" s="258"/>
      <c r="I1099" s="260"/>
      <c r="J1099" s="258"/>
      <c r="K1099" s="258"/>
      <c r="L1099" s="260"/>
      <c r="M1099" s="258"/>
      <c r="N1099" s="248"/>
      <c r="O1099" s="254">
        <f t="shared" ref="O1099:P1099" si="1099">IF(B1099=0,0,IF($O$1="",0,IF(YEAR(B1099)=$P$1,MONTH(B1099)-$O$1+1,(YEAR(B1099)-$P$1)*12-$O$1+1+MONTH(B1099))))</f>
        <v>0</v>
      </c>
      <c r="P1099" s="254">
        <f t="shared" si="1099"/>
        <v>0</v>
      </c>
      <c r="Q1099" s="255" t="str">
        <f t="shared" si="1025"/>
        <v/>
      </c>
      <c r="R1099" s="238"/>
      <c r="S1099" s="238"/>
      <c r="T1099" s="238"/>
      <c r="U1099" s="238"/>
    </row>
    <row r="1100" spans="1:21" hidden="1" x14ac:dyDescent="0.2">
      <c r="A1100" s="256">
        <v>1096</v>
      </c>
      <c r="B1100" s="248"/>
      <c r="C1100" s="257"/>
      <c r="D1100" s="258"/>
      <c r="E1100" s="258"/>
      <c r="F1100" s="259"/>
      <c r="G1100" s="258"/>
      <c r="H1100" s="258"/>
      <c r="I1100" s="260"/>
      <c r="J1100" s="258"/>
      <c r="K1100" s="258"/>
      <c r="L1100" s="260"/>
      <c r="M1100" s="258"/>
      <c r="N1100" s="248"/>
      <c r="O1100" s="254">
        <f t="shared" ref="O1100:P1100" si="1100">IF(B1100=0,0,IF($O$1="",0,IF(YEAR(B1100)=$P$1,MONTH(B1100)-$O$1+1,(YEAR(B1100)-$P$1)*12-$O$1+1+MONTH(B1100))))</f>
        <v>0</v>
      </c>
      <c r="P1100" s="254">
        <f t="shared" si="1100"/>
        <v>0</v>
      </c>
      <c r="Q1100" s="255" t="str">
        <f t="shared" si="1025"/>
        <v/>
      </c>
      <c r="R1100" s="238"/>
      <c r="S1100" s="238"/>
      <c r="T1100" s="238"/>
      <c r="U1100" s="238"/>
    </row>
    <row r="1101" spans="1:21" hidden="1" x14ac:dyDescent="0.2">
      <c r="A1101" s="247">
        <v>1097</v>
      </c>
      <c r="B1101" s="248"/>
      <c r="C1101" s="257"/>
      <c r="D1101" s="258"/>
      <c r="E1101" s="258"/>
      <c r="F1101" s="259"/>
      <c r="G1101" s="258"/>
      <c r="H1101" s="258"/>
      <c r="I1101" s="260"/>
      <c r="J1101" s="258"/>
      <c r="K1101" s="258"/>
      <c r="L1101" s="260"/>
      <c r="M1101" s="258"/>
      <c r="N1101" s="248"/>
      <c r="O1101" s="254">
        <f t="shared" ref="O1101:P1101" si="1101">IF(B1101=0,0,IF($O$1="",0,IF(YEAR(B1101)=$P$1,MONTH(B1101)-$O$1+1,(YEAR(B1101)-$P$1)*12-$O$1+1+MONTH(B1101))))</f>
        <v>0</v>
      </c>
      <c r="P1101" s="254">
        <f t="shared" si="1101"/>
        <v>0</v>
      </c>
      <c r="Q1101" s="255" t="str">
        <f t="shared" si="1025"/>
        <v/>
      </c>
      <c r="R1101" s="238"/>
      <c r="S1101" s="238"/>
      <c r="T1101" s="238"/>
      <c r="U1101" s="238"/>
    </row>
    <row r="1102" spans="1:21" hidden="1" x14ac:dyDescent="0.2">
      <c r="A1102" s="256">
        <v>1098</v>
      </c>
      <c r="B1102" s="248"/>
      <c r="C1102" s="257"/>
      <c r="D1102" s="258"/>
      <c r="E1102" s="258"/>
      <c r="F1102" s="259"/>
      <c r="G1102" s="258"/>
      <c r="H1102" s="258"/>
      <c r="I1102" s="260"/>
      <c r="J1102" s="258"/>
      <c r="K1102" s="258"/>
      <c r="L1102" s="260"/>
      <c r="M1102" s="258"/>
      <c r="N1102" s="248"/>
      <c r="O1102" s="254">
        <f t="shared" ref="O1102:P1102" si="1102">IF(B1102=0,0,IF($O$1="",0,IF(YEAR(B1102)=$P$1,MONTH(B1102)-$O$1+1,(YEAR(B1102)-$P$1)*12-$O$1+1+MONTH(B1102))))</f>
        <v>0</v>
      </c>
      <c r="P1102" s="254">
        <f t="shared" si="1102"/>
        <v>0</v>
      </c>
      <c r="Q1102" s="255" t="str">
        <f t="shared" si="1025"/>
        <v/>
      </c>
      <c r="R1102" s="238"/>
      <c r="S1102" s="238"/>
      <c r="T1102" s="238"/>
      <c r="U1102" s="238"/>
    </row>
    <row r="1103" spans="1:21" hidden="1" x14ac:dyDescent="0.2">
      <c r="A1103" s="256">
        <v>1099</v>
      </c>
      <c r="B1103" s="248"/>
      <c r="C1103" s="257"/>
      <c r="D1103" s="258"/>
      <c r="E1103" s="258"/>
      <c r="F1103" s="259"/>
      <c r="G1103" s="258"/>
      <c r="H1103" s="258"/>
      <c r="I1103" s="260"/>
      <c r="J1103" s="258"/>
      <c r="K1103" s="258"/>
      <c r="L1103" s="260"/>
      <c r="M1103" s="258"/>
      <c r="N1103" s="248"/>
      <c r="O1103" s="254">
        <f t="shared" ref="O1103:P1103" si="1103">IF(B1103=0,0,IF($O$1="",0,IF(YEAR(B1103)=$P$1,MONTH(B1103)-$O$1+1,(YEAR(B1103)-$P$1)*12-$O$1+1+MONTH(B1103))))</f>
        <v>0</v>
      </c>
      <c r="P1103" s="254">
        <f t="shared" si="1103"/>
        <v>0</v>
      </c>
      <c r="Q1103" s="255" t="str">
        <f t="shared" si="1025"/>
        <v/>
      </c>
      <c r="R1103" s="238"/>
      <c r="S1103" s="238"/>
      <c r="T1103" s="238"/>
      <c r="U1103" s="238"/>
    </row>
    <row r="1104" spans="1:21" hidden="1" x14ac:dyDescent="0.2">
      <c r="A1104" s="256">
        <v>1100</v>
      </c>
      <c r="B1104" s="248"/>
      <c r="C1104" s="257"/>
      <c r="D1104" s="258"/>
      <c r="E1104" s="258"/>
      <c r="F1104" s="259"/>
      <c r="G1104" s="258"/>
      <c r="H1104" s="258"/>
      <c r="I1104" s="260"/>
      <c r="J1104" s="258"/>
      <c r="K1104" s="258"/>
      <c r="L1104" s="260"/>
      <c r="M1104" s="258"/>
      <c r="N1104" s="248"/>
      <c r="O1104" s="254">
        <f t="shared" ref="O1104:P1104" si="1104">IF(B1104=0,0,IF($O$1="",0,IF(YEAR(B1104)=$P$1,MONTH(B1104)-$O$1+1,(YEAR(B1104)-$P$1)*12-$O$1+1+MONTH(B1104))))</f>
        <v>0</v>
      </c>
      <c r="P1104" s="254">
        <f t="shared" si="1104"/>
        <v>0</v>
      </c>
      <c r="Q1104" s="255" t="str">
        <f t="shared" si="1025"/>
        <v/>
      </c>
      <c r="R1104" s="238"/>
      <c r="S1104" s="238"/>
      <c r="T1104" s="238"/>
      <c r="U1104" s="238"/>
    </row>
    <row r="1105" spans="1:21" hidden="1" x14ac:dyDescent="0.2">
      <c r="A1105" s="247">
        <v>1101</v>
      </c>
      <c r="B1105" s="248"/>
      <c r="C1105" s="257"/>
      <c r="D1105" s="258"/>
      <c r="E1105" s="258"/>
      <c r="F1105" s="259"/>
      <c r="G1105" s="258"/>
      <c r="H1105" s="258"/>
      <c r="I1105" s="260"/>
      <c r="J1105" s="258"/>
      <c r="K1105" s="258"/>
      <c r="L1105" s="260"/>
      <c r="M1105" s="258"/>
      <c r="N1105" s="248"/>
      <c r="O1105" s="254">
        <f t="shared" ref="O1105:P1105" si="1105">IF(B1105=0,0,IF($O$1="",0,IF(YEAR(B1105)=$P$1,MONTH(B1105)-$O$1+1,(YEAR(B1105)-$P$1)*12-$O$1+1+MONTH(B1105))))</f>
        <v>0</v>
      </c>
      <c r="P1105" s="254">
        <f t="shared" si="1105"/>
        <v>0</v>
      </c>
      <c r="Q1105" s="255" t="str">
        <f t="shared" si="1025"/>
        <v/>
      </c>
      <c r="R1105" s="238"/>
      <c r="S1105" s="238"/>
      <c r="T1105" s="238"/>
      <c r="U1105" s="238"/>
    </row>
    <row r="1106" spans="1:21" hidden="1" x14ac:dyDescent="0.2">
      <c r="A1106" s="256">
        <v>1102</v>
      </c>
      <c r="B1106" s="248"/>
      <c r="C1106" s="257"/>
      <c r="D1106" s="258"/>
      <c r="E1106" s="258"/>
      <c r="F1106" s="259"/>
      <c r="G1106" s="258"/>
      <c r="H1106" s="258"/>
      <c r="I1106" s="260"/>
      <c r="J1106" s="258"/>
      <c r="K1106" s="258"/>
      <c r="L1106" s="260"/>
      <c r="M1106" s="258"/>
      <c r="N1106" s="248"/>
      <c r="O1106" s="254">
        <f t="shared" ref="O1106:P1106" si="1106">IF(B1106=0,0,IF($O$1="",0,IF(YEAR(B1106)=$P$1,MONTH(B1106)-$O$1+1,(YEAR(B1106)-$P$1)*12-$O$1+1+MONTH(B1106))))</f>
        <v>0</v>
      </c>
      <c r="P1106" s="254">
        <f t="shared" si="1106"/>
        <v>0</v>
      </c>
      <c r="Q1106" s="255" t="str">
        <f t="shared" si="1025"/>
        <v/>
      </c>
      <c r="R1106" s="238"/>
      <c r="S1106" s="238"/>
      <c r="T1106" s="238"/>
      <c r="U1106" s="238"/>
    </row>
    <row r="1107" spans="1:21" hidden="1" x14ac:dyDescent="0.2">
      <c r="A1107" s="256">
        <v>1103</v>
      </c>
      <c r="B1107" s="248"/>
      <c r="C1107" s="257"/>
      <c r="D1107" s="258"/>
      <c r="E1107" s="258"/>
      <c r="F1107" s="259"/>
      <c r="G1107" s="258"/>
      <c r="H1107" s="258"/>
      <c r="I1107" s="260"/>
      <c r="J1107" s="258"/>
      <c r="K1107" s="258"/>
      <c r="L1107" s="260"/>
      <c r="M1107" s="258"/>
      <c r="N1107" s="248"/>
      <c r="O1107" s="254">
        <f t="shared" ref="O1107:P1107" si="1107">IF(B1107=0,0,IF($O$1="",0,IF(YEAR(B1107)=$P$1,MONTH(B1107)-$O$1+1,(YEAR(B1107)-$P$1)*12-$O$1+1+MONTH(B1107))))</f>
        <v>0</v>
      </c>
      <c r="P1107" s="254">
        <f t="shared" si="1107"/>
        <v>0</v>
      </c>
      <c r="Q1107" s="255" t="str">
        <f t="shared" si="1025"/>
        <v/>
      </c>
      <c r="R1107" s="238"/>
      <c r="S1107" s="238"/>
      <c r="T1107" s="238"/>
      <c r="U1107" s="238"/>
    </row>
    <row r="1108" spans="1:21" hidden="1" x14ac:dyDescent="0.2">
      <c r="A1108" s="256">
        <v>1104</v>
      </c>
      <c r="B1108" s="248"/>
      <c r="C1108" s="257"/>
      <c r="D1108" s="258"/>
      <c r="E1108" s="258"/>
      <c r="F1108" s="259"/>
      <c r="G1108" s="258"/>
      <c r="H1108" s="258"/>
      <c r="I1108" s="260"/>
      <c r="J1108" s="258"/>
      <c r="K1108" s="258"/>
      <c r="L1108" s="260"/>
      <c r="M1108" s="258"/>
      <c r="N1108" s="248"/>
      <c r="O1108" s="254">
        <f t="shared" ref="O1108:P1108" si="1108">IF(B1108=0,0,IF($O$1="",0,IF(YEAR(B1108)=$P$1,MONTH(B1108)-$O$1+1,(YEAR(B1108)-$P$1)*12-$O$1+1+MONTH(B1108))))</f>
        <v>0</v>
      </c>
      <c r="P1108" s="254">
        <f t="shared" si="1108"/>
        <v>0</v>
      </c>
      <c r="Q1108" s="255" t="str">
        <f t="shared" si="1025"/>
        <v/>
      </c>
      <c r="R1108" s="238"/>
      <c r="S1108" s="238"/>
      <c r="T1108" s="238"/>
      <c r="U1108" s="238"/>
    </row>
    <row r="1109" spans="1:21" hidden="1" x14ac:dyDescent="0.2">
      <c r="A1109" s="247">
        <v>1105</v>
      </c>
      <c r="B1109" s="248"/>
      <c r="C1109" s="257"/>
      <c r="D1109" s="258"/>
      <c r="E1109" s="258"/>
      <c r="F1109" s="259"/>
      <c r="G1109" s="258"/>
      <c r="H1109" s="258"/>
      <c r="I1109" s="260"/>
      <c r="J1109" s="258"/>
      <c r="K1109" s="258"/>
      <c r="L1109" s="260"/>
      <c r="M1109" s="258"/>
      <c r="N1109" s="248"/>
      <c r="O1109" s="254">
        <f t="shared" ref="O1109:P1109" si="1109">IF(B1109=0,0,IF($O$1="",0,IF(YEAR(B1109)=$P$1,MONTH(B1109)-$O$1+1,(YEAR(B1109)-$P$1)*12-$O$1+1+MONTH(B1109))))</f>
        <v>0</v>
      </c>
      <c r="P1109" s="254">
        <f t="shared" si="1109"/>
        <v>0</v>
      </c>
      <c r="Q1109" s="255" t="str">
        <f t="shared" si="1025"/>
        <v/>
      </c>
      <c r="R1109" s="238"/>
      <c r="S1109" s="238"/>
      <c r="T1109" s="238"/>
      <c r="U1109" s="238"/>
    </row>
    <row r="1110" spans="1:21" hidden="1" x14ac:dyDescent="0.2">
      <c r="A1110" s="256">
        <v>1106</v>
      </c>
      <c r="B1110" s="248"/>
      <c r="C1110" s="257"/>
      <c r="D1110" s="258"/>
      <c r="E1110" s="258"/>
      <c r="F1110" s="259"/>
      <c r="G1110" s="258"/>
      <c r="H1110" s="258"/>
      <c r="I1110" s="260"/>
      <c r="J1110" s="258"/>
      <c r="K1110" s="258"/>
      <c r="L1110" s="260"/>
      <c r="M1110" s="258"/>
      <c r="N1110" s="248"/>
      <c r="O1110" s="254">
        <f t="shared" ref="O1110:P1110" si="1110">IF(B1110=0,0,IF($O$1="",0,IF(YEAR(B1110)=$P$1,MONTH(B1110)-$O$1+1,(YEAR(B1110)-$P$1)*12-$O$1+1+MONTH(B1110))))</f>
        <v>0</v>
      </c>
      <c r="P1110" s="254">
        <f t="shared" si="1110"/>
        <v>0</v>
      </c>
      <c r="Q1110" s="255" t="str">
        <f t="shared" si="1025"/>
        <v/>
      </c>
      <c r="R1110" s="238"/>
      <c r="S1110" s="238"/>
      <c r="T1110" s="238"/>
      <c r="U1110" s="238"/>
    </row>
    <row r="1111" spans="1:21" hidden="1" x14ac:dyDescent="0.2">
      <c r="A1111" s="256">
        <v>1107</v>
      </c>
      <c r="B1111" s="248"/>
      <c r="C1111" s="257"/>
      <c r="D1111" s="258"/>
      <c r="E1111" s="258"/>
      <c r="F1111" s="259"/>
      <c r="G1111" s="258"/>
      <c r="H1111" s="258"/>
      <c r="I1111" s="260"/>
      <c r="J1111" s="258"/>
      <c r="K1111" s="258"/>
      <c r="L1111" s="260"/>
      <c r="M1111" s="258"/>
      <c r="N1111" s="248"/>
      <c r="O1111" s="254">
        <f t="shared" ref="O1111:P1111" si="1111">IF(B1111=0,0,IF($O$1="",0,IF(YEAR(B1111)=$P$1,MONTH(B1111)-$O$1+1,(YEAR(B1111)-$P$1)*12-$O$1+1+MONTH(B1111))))</f>
        <v>0</v>
      </c>
      <c r="P1111" s="254">
        <f t="shared" si="1111"/>
        <v>0</v>
      </c>
      <c r="Q1111" s="255" t="str">
        <f t="shared" si="1025"/>
        <v/>
      </c>
      <c r="R1111" s="238"/>
      <c r="S1111" s="238"/>
      <c r="T1111" s="238"/>
      <c r="U1111" s="238"/>
    </row>
    <row r="1112" spans="1:21" hidden="1" x14ac:dyDescent="0.2">
      <c r="A1112" s="256">
        <v>1108</v>
      </c>
      <c r="B1112" s="248"/>
      <c r="C1112" s="257"/>
      <c r="D1112" s="258"/>
      <c r="E1112" s="258"/>
      <c r="F1112" s="259"/>
      <c r="G1112" s="258"/>
      <c r="H1112" s="258"/>
      <c r="I1112" s="260"/>
      <c r="J1112" s="258"/>
      <c r="K1112" s="258"/>
      <c r="L1112" s="260"/>
      <c r="M1112" s="258"/>
      <c r="N1112" s="248"/>
      <c r="O1112" s="254">
        <f t="shared" ref="O1112:P1112" si="1112">IF(B1112=0,0,IF($O$1="",0,IF(YEAR(B1112)=$P$1,MONTH(B1112)-$O$1+1,(YEAR(B1112)-$P$1)*12-$O$1+1+MONTH(B1112))))</f>
        <v>0</v>
      </c>
      <c r="P1112" s="254">
        <f t="shared" si="1112"/>
        <v>0</v>
      </c>
      <c r="Q1112" s="255" t="str">
        <f t="shared" si="1025"/>
        <v/>
      </c>
      <c r="R1112" s="238"/>
      <c r="S1112" s="238"/>
      <c r="T1112" s="238"/>
      <c r="U1112" s="238"/>
    </row>
    <row r="1113" spans="1:21" hidden="1" x14ac:dyDescent="0.2">
      <c r="A1113" s="247">
        <v>1109</v>
      </c>
      <c r="B1113" s="248"/>
      <c r="C1113" s="257"/>
      <c r="D1113" s="258"/>
      <c r="E1113" s="258"/>
      <c r="F1113" s="259"/>
      <c r="G1113" s="258"/>
      <c r="H1113" s="258"/>
      <c r="I1113" s="260"/>
      <c r="J1113" s="258"/>
      <c r="K1113" s="258"/>
      <c r="L1113" s="260"/>
      <c r="M1113" s="258"/>
      <c r="N1113" s="248"/>
      <c r="O1113" s="254">
        <f t="shared" ref="O1113:P1113" si="1113">IF(B1113=0,0,IF($O$1="",0,IF(YEAR(B1113)=$P$1,MONTH(B1113)-$O$1+1,(YEAR(B1113)-$P$1)*12-$O$1+1+MONTH(B1113))))</f>
        <v>0</v>
      </c>
      <c r="P1113" s="254">
        <f t="shared" si="1113"/>
        <v>0</v>
      </c>
      <c r="Q1113" s="255" t="str">
        <f t="shared" si="1025"/>
        <v/>
      </c>
      <c r="R1113" s="238"/>
      <c r="S1113" s="238"/>
      <c r="T1113" s="238"/>
      <c r="U1113" s="238"/>
    </row>
    <row r="1114" spans="1:21" hidden="1" x14ac:dyDescent="0.2">
      <c r="A1114" s="256">
        <v>1110</v>
      </c>
      <c r="B1114" s="248"/>
      <c r="C1114" s="257"/>
      <c r="D1114" s="258"/>
      <c r="E1114" s="258"/>
      <c r="F1114" s="259"/>
      <c r="G1114" s="258"/>
      <c r="H1114" s="258"/>
      <c r="I1114" s="260"/>
      <c r="J1114" s="258"/>
      <c r="K1114" s="258"/>
      <c r="L1114" s="260"/>
      <c r="M1114" s="258"/>
      <c r="N1114" s="248"/>
      <c r="O1114" s="254">
        <f t="shared" ref="O1114:P1114" si="1114">IF(B1114=0,0,IF($O$1="",0,IF(YEAR(B1114)=$P$1,MONTH(B1114)-$O$1+1,(YEAR(B1114)-$P$1)*12-$O$1+1+MONTH(B1114))))</f>
        <v>0</v>
      </c>
      <c r="P1114" s="254">
        <f t="shared" si="1114"/>
        <v>0</v>
      </c>
      <c r="Q1114" s="255" t="str">
        <f t="shared" si="1025"/>
        <v/>
      </c>
      <c r="R1114" s="238"/>
      <c r="S1114" s="238"/>
      <c r="T1114" s="238"/>
      <c r="U1114" s="238"/>
    </row>
    <row r="1115" spans="1:21" hidden="1" x14ac:dyDescent="0.2">
      <c r="A1115" s="256">
        <v>1111</v>
      </c>
      <c r="B1115" s="248"/>
      <c r="C1115" s="257"/>
      <c r="D1115" s="258"/>
      <c r="E1115" s="258"/>
      <c r="F1115" s="259"/>
      <c r="G1115" s="258"/>
      <c r="H1115" s="258"/>
      <c r="I1115" s="260"/>
      <c r="J1115" s="258"/>
      <c r="K1115" s="258"/>
      <c r="L1115" s="260"/>
      <c r="M1115" s="258"/>
      <c r="N1115" s="248"/>
      <c r="O1115" s="254">
        <f t="shared" ref="O1115:P1115" si="1115">IF(B1115=0,0,IF($O$1="",0,IF(YEAR(B1115)=$P$1,MONTH(B1115)-$O$1+1,(YEAR(B1115)-$P$1)*12-$O$1+1+MONTH(B1115))))</f>
        <v>0</v>
      </c>
      <c r="P1115" s="254">
        <f t="shared" si="1115"/>
        <v>0</v>
      </c>
      <c r="Q1115" s="255" t="str">
        <f t="shared" si="1025"/>
        <v/>
      </c>
      <c r="R1115" s="238"/>
      <c r="S1115" s="238"/>
      <c r="T1115" s="238"/>
      <c r="U1115" s="238"/>
    </row>
    <row r="1116" spans="1:21" hidden="1" x14ac:dyDescent="0.2">
      <c r="A1116" s="256">
        <v>1112</v>
      </c>
      <c r="B1116" s="248"/>
      <c r="C1116" s="257"/>
      <c r="D1116" s="258"/>
      <c r="E1116" s="258"/>
      <c r="F1116" s="259"/>
      <c r="G1116" s="258"/>
      <c r="H1116" s="258"/>
      <c r="I1116" s="260"/>
      <c r="J1116" s="258"/>
      <c r="K1116" s="258"/>
      <c r="L1116" s="260"/>
      <c r="M1116" s="258"/>
      <c r="N1116" s="248"/>
      <c r="O1116" s="254">
        <f t="shared" ref="O1116:P1116" si="1116">IF(B1116=0,0,IF($O$1="",0,IF(YEAR(B1116)=$P$1,MONTH(B1116)-$O$1+1,(YEAR(B1116)-$P$1)*12-$O$1+1+MONTH(B1116))))</f>
        <v>0</v>
      </c>
      <c r="P1116" s="254">
        <f t="shared" si="1116"/>
        <v>0</v>
      </c>
      <c r="Q1116" s="255" t="str">
        <f t="shared" si="1025"/>
        <v/>
      </c>
      <c r="R1116" s="238"/>
      <c r="S1116" s="238"/>
      <c r="T1116" s="238"/>
      <c r="U1116" s="238"/>
    </row>
    <row r="1117" spans="1:21" hidden="1" x14ac:dyDescent="0.2">
      <c r="A1117" s="247">
        <v>1113</v>
      </c>
      <c r="B1117" s="248"/>
      <c r="C1117" s="257"/>
      <c r="D1117" s="258"/>
      <c r="E1117" s="258"/>
      <c r="F1117" s="259"/>
      <c r="G1117" s="258"/>
      <c r="H1117" s="258"/>
      <c r="I1117" s="260"/>
      <c r="J1117" s="258"/>
      <c r="K1117" s="258"/>
      <c r="L1117" s="260"/>
      <c r="M1117" s="258"/>
      <c r="N1117" s="248"/>
      <c r="O1117" s="254">
        <f t="shared" ref="O1117:P1117" si="1117">IF(B1117=0,0,IF($O$1="",0,IF(YEAR(B1117)=$P$1,MONTH(B1117)-$O$1+1,(YEAR(B1117)-$P$1)*12-$O$1+1+MONTH(B1117))))</f>
        <v>0</v>
      </c>
      <c r="P1117" s="254">
        <f t="shared" si="1117"/>
        <v>0</v>
      </c>
      <c r="Q1117" s="255" t="str">
        <f t="shared" si="1025"/>
        <v/>
      </c>
      <c r="R1117" s="238"/>
      <c r="S1117" s="238"/>
      <c r="T1117" s="238"/>
      <c r="U1117" s="238"/>
    </row>
    <row r="1118" spans="1:21" hidden="1" x14ac:dyDescent="0.2">
      <c r="A1118" s="256">
        <v>1114</v>
      </c>
      <c r="B1118" s="248"/>
      <c r="C1118" s="257"/>
      <c r="D1118" s="258"/>
      <c r="E1118" s="258"/>
      <c r="F1118" s="259"/>
      <c r="G1118" s="258"/>
      <c r="H1118" s="258"/>
      <c r="I1118" s="260"/>
      <c r="J1118" s="258"/>
      <c r="K1118" s="258"/>
      <c r="L1118" s="260"/>
      <c r="M1118" s="258"/>
      <c r="N1118" s="248"/>
      <c r="O1118" s="254">
        <f t="shared" ref="O1118:P1118" si="1118">IF(B1118=0,0,IF($O$1="",0,IF(YEAR(B1118)=$P$1,MONTH(B1118)-$O$1+1,(YEAR(B1118)-$P$1)*12-$O$1+1+MONTH(B1118))))</f>
        <v>0</v>
      </c>
      <c r="P1118" s="254">
        <f t="shared" si="1118"/>
        <v>0</v>
      </c>
      <c r="Q1118" s="255" t="str">
        <f t="shared" si="1025"/>
        <v/>
      </c>
      <c r="R1118" s="238"/>
      <c r="S1118" s="238"/>
      <c r="T1118" s="238"/>
      <c r="U1118" s="238"/>
    </row>
    <row r="1119" spans="1:21" hidden="1" x14ac:dyDescent="0.2">
      <c r="A1119" s="256">
        <v>1115</v>
      </c>
      <c r="B1119" s="248"/>
      <c r="C1119" s="257"/>
      <c r="D1119" s="258"/>
      <c r="E1119" s="258"/>
      <c r="F1119" s="259"/>
      <c r="G1119" s="258"/>
      <c r="H1119" s="258"/>
      <c r="I1119" s="260"/>
      <c r="J1119" s="258"/>
      <c r="K1119" s="258"/>
      <c r="L1119" s="260"/>
      <c r="M1119" s="258"/>
      <c r="N1119" s="248"/>
      <c r="O1119" s="254">
        <f t="shared" ref="O1119:P1119" si="1119">IF(B1119=0,0,IF($O$1="",0,IF(YEAR(B1119)=$P$1,MONTH(B1119)-$O$1+1,(YEAR(B1119)-$P$1)*12-$O$1+1+MONTH(B1119))))</f>
        <v>0</v>
      </c>
      <c r="P1119" s="254">
        <f t="shared" si="1119"/>
        <v>0</v>
      </c>
      <c r="Q1119" s="255" t="str">
        <f t="shared" si="1025"/>
        <v/>
      </c>
      <c r="R1119" s="238"/>
      <c r="S1119" s="238"/>
      <c r="T1119" s="238"/>
      <c r="U1119" s="238"/>
    </row>
    <row r="1120" spans="1:21" hidden="1" x14ac:dyDescent="0.2">
      <c r="A1120" s="256">
        <v>1116</v>
      </c>
      <c r="B1120" s="248"/>
      <c r="C1120" s="257"/>
      <c r="D1120" s="258"/>
      <c r="E1120" s="258"/>
      <c r="F1120" s="259"/>
      <c r="G1120" s="258"/>
      <c r="H1120" s="258"/>
      <c r="I1120" s="260"/>
      <c r="J1120" s="258"/>
      <c r="K1120" s="258"/>
      <c r="L1120" s="260"/>
      <c r="M1120" s="258"/>
      <c r="N1120" s="248"/>
      <c r="O1120" s="254">
        <f t="shared" ref="O1120:P1120" si="1120">IF(B1120=0,0,IF($O$1="",0,IF(YEAR(B1120)=$P$1,MONTH(B1120)-$O$1+1,(YEAR(B1120)-$P$1)*12-$O$1+1+MONTH(B1120))))</f>
        <v>0</v>
      </c>
      <c r="P1120" s="254">
        <f t="shared" si="1120"/>
        <v>0</v>
      </c>
      <c r="Q1120" s="255" t="str">
        <f t="shared" si="1025"/>
        <v/>
      </c>
      <c r="R1120" s="238"/>
      <c r="S1120" s="238"/>
      <c r="T1120" s="238"/>
      <c r="U1120" s="238"/>
    </row>
    <row r="1121" spans="1:21" hidden="1" x14ac:dyDescent="0.2">
      <c r="A1121" s="247">
        <v>1117</v>
      </c>
      <c r="B1121" s="248"/>
      <c r="C1121" s="257"/>
      <c r="D1121" s="258"/>
      <c r="E1121" s="258"/>
      <c r="F1121" s="259"/>
      <c r="G1121" s="258"/>
      <c r="H1121" s="258"/>
      <c r="I1121" s="260"/>
      <c r="J1121" s="258"/>
      <c r="K1121" s="258"/>
      <c r="L1121" s="260"/>
      <c r="M1121" s="258"/>
      <c r="N1121" s="248"/>
      <c r="O1121" s="254">
        <f t="shared" ref="O1121:P1121" si="1121">IF(B1121=0,0,IF($O$1="",0,IF(YEAR(B1121)=$P$1,MONTH(B1121)-$O$1+1,(YEAR(B1121)-$P$1)*12-$O$1+1+MONTH(B1121))))</f>
        <v>0</v>
      </c>
      <c r="P1121" s="254">
        <f t="shared" si="1121"/>
        <v>0</v>
      </c>
      <c r="Q1121" s="255" t="str">
        <f t="shared" si="1025"/>
        <v/>
      </c>
      <c r="R1121" s="238"/>
      <c r="S1121" s="238"/>
      <c r="T1121" s="238"/>
      <c r="U1121" s="238"/>
    </row>
    <row r="1122" spans="1:21" hidden="1" x14ac:dyDescent="0.2">
      <c r="A1122" s="256">
        <v>1118</v>
      </c>
      <c r="B1122" s="248"/>
      <c r="C1122" s="257"/>
      <c r="D1122" s="258"/>
      <c r="E1122" s="258"/>
      <c r="F1122" s="259"/>
      <c r="G1122" s="258"/>
      <c r="H1122" s="258"/>
      <c r="I1122" s="260"/>
      <c r="J1122" s="258"/>
      <c r="K1122" s="258"/>
      <c r="L1122" s="260"/>
      <c r="M1122" s="258"/>
      <c r="N1122" s="248"/>
      <c r="O1122" s="254">
        <f t="shared" ref="O1122:P1122" si="1122">IF(B1122=0,0,IF($O$1="",0,IF(YEAR(B1122)=$P$1,MONTH(B1122)-$O$1+1,(YEAR(B1122)-$P$1)*12-$O$1+1+MONTH(B1122))))</f>
        <v>0</v>
      </c>
      <c r="P1122" s="254">
        <f t="shared" si="1122"/>
        <v>0</v>
      </c>
      <c r="Q1122" s="255" t="str">
        <f t="shared" si="1025"/>
        <v/>
      </c>
      <c r="R1122" s="238"/>
      <c r="S1122" s="238"/>
      <c r="T1122" s="238"/>
      <c r="U1122" s="238"/>
    </row>
    <row r="1123" spans="1:21" hidden="1" x14ac:dyDescent="0.2">
      <c r="A1123" s="256">
        <v>1119</v>
      </c>
      <c r="B1123" s="248"/>
      <c r="C1123" s="257"/>
      <c r="D1123" s="258"/>
      <c r="E1123" s="258"/>
      <c r="F1123" s="259"/>
      <c r="G1123" s="258"/>
      <c r="H1123" s="258"/>
      <c r="I1123" s="260"/>
      <c r="J1123" s="258"/>
      <c r="K1123" s="258"/>
      <c r="L1123" s="260"/>
      <c r="M1123" s="258"/>
      <c r="N1123" s="248"/>
      <c r="O1123" s="254">
        <f t="shared" ref="O1123:P1123" si="1123">IF(B1123=0,0,IF($O$1="",0,IF(YEAR(B1123)=$P$1,MONTH(B1123)-$O$1+1,(YEAR(B1123)-$P$1)*12-$O$1+1+MONTH(B1123))))</f>
        <v>0</v>
      </c>
      <c r="P1123" s="254">
        <f t="shared" si="1123"/>
        <v>0</v>
      </c>
      <c r="Q1123" s="255" t="str">
        <f t="shared" si="1025"/>
        <v/>
      </c>
      <c r="R1123" s="238"/>
      <c r="S1123" s="238"/>
      <c r="T1123" s="238"/>
      <c r="U1123" s="238"/>
    </row>
    <row r="1124" spans="1:21" hidden="1" x14ac:dyDescent="0.2">
      <c r="A1124" s="256">
        <v>1120</v>
      </c>
      <c r="B1124" s="248"/>
      <c r="C1124" s="257"/>
      <c r="D1124" s="258"/>
      <c r="E1124" s="258"/>
      <c r="F1124" s="259"/>
      <c r="G1124" s="258"/>
      <c r="H1124" s="258"/>
      <c r="I1124" s="260"/>
      <c r="J1124" s="258"/>
      <c r="K1124" s="258"/>
      <c r="L1124" s="260"/>
      <c r="M1124" s="258"/>
      <c r="N1124" s="248"/>
      <c r="O1124" s="254">
        <f t="shared" ref="O1124:P1124" si="1124">IF(B1124=0,0,IF($O$1="",0,IF(YEAR(B1124)=$P$1,MONTH(B1124)-$O$1+1,(YEAR(B1124)-$P$1)*12-$O$1+1+MONTH(B1124))))</f>
        <v>0</v>
      </c>
      <c r="P1124" s="254">
        <f t="shared" si="1124"/>
        <v>0</v>
      </c>
      <c r="Q1124" s="255" t="str">
        <f t="shared" si="1025"/>
        <v/>
      </c>
      <c r="R1124" s="238"/>
      <c r="S1124" s="238"/>
      <c r="T1124" s="238"/>
      <c r="U1124" s="238"/>
    </row>
    <row r="1125" spans="1:21" hidden="1" x14ac:dyDescent="0.2">
      <c r="A1125" s="247">
        <v>1121</v>
      </c>
      <c r="B1125" s="248"/>
      <c r="C1125" s="257"/>
      <c r="D1125" s="258"/>
      <c r="E1125" s="258"/>
      <c r="F1125" s="259"/>
      <c r="G1125" s="258"/>
      <c r="H1125" s="258"/>
      <c r="I1125" s="260"/>
      <c r="J1125" s="258"/>
      <c r="K1125" s="258"/>
      <c r="L1125" s="260"/>
      <c r="M1125" s="258"/>
      <c r="N1125" s="248"/>
      <c r="O1125" s="254">
        <f t="shared" ref="O1125:P1125" si="1125">IF(B1125=0,0,IF($O$1="",0,IF(YEAR(B1125)=$P$1,MONTH(B1125)-$O$1+1,(YEAR(B1125)-$P$1)*12-$O$1+1+MONTH(B1125))))</f>
        <v>0</v>
      </c>
      <c r="P1125" s="254">
        <f t="shared" si="1125"/>
        <v>0</v>
      </c>
      <c r="Q1125" s="255" t="str">
        <f t="shared" si="1025"/>
        <v/>
      </c>
      <c r="R1125" s="238"/>
      <c r="S1125" s="238"/>
      <c r="T1125" s="238"/>
      <c r="U1125" s="238"/>
    </row>
    <row r="1126" spans="1:21" hidden="1" x14ac:dyDescent="0.2">
      <c r="A1126" s="256">
        <v>1122</v>
      </c>
      <c r="B1126" s="248"/>
      <c r="C1126" s="257"/>
      <c r="D1126" s="258"/>
      <c r="E1126" s="258"/>
      <c r="F1126" s="259"/>
      <c r="G1126" s="258"/>
      <c r="H1126" s="258"/>
      <c r="I1126" s="260"/>
      <c r="J1126" s="258"/>
      <c r="K1126" s="258"/>
      <c r="L1126" s="260"/>
      <c r="M1126" s="258"/>
      <c r="N1126" s="248"/>
      <c r="O1126" s="254">
        <f t="shared" ref="O1126:P1126" si="1126">IF(B1126=0,0,IF($O$1="",0,IF(YEAR(B1126)=$P$1,MONTH(B1126)-$O$1+1,(YEAR(B1126)-$P$1)*12-$O$1+1+MONTH(B1126))))</f>
        <v>0</v>
      </c>
      <c r="P1126" s="254">
        <f t="shared" si="1126"/>
        <v>0</v>
      </c>
      <c r="Q1126" s="255" t="str">
        <f t="shared" si="1025"/>
        <v/>
      </c>
      <c r="R1126" s="238"/>
      <c r="S1126" s="238"/>
      <c r="T1126" s="238"/>
      <c r="U1126" s="238"/>
    </row>
    <row r="1127" spans="1:21" hidden="1" x14ac:dyDescent="0.2">
      <c r="A1127" s="256">
        <v>1123</v>
      </c>
      <c r="B1127" s="248"/>
      <c r="C1127" s="257"/>
      <c r="D1127" s="258"/>
      <c r="E1127" s="258"/>
      <c r="F1127" s="259"/>
      <c r="G1127" s="258"/>
      <c r="H1127" s="258"/>
      <c r="I1127" s="260"/>
      <c r="J1127" s="258"/>
      <c r="K1127" s="258"/>
      <c r="L1127" s="260"/>
      <c r="M1127" s="258"/>
      <c r="N1127" s="248"/>
      <c r="O1127" s="254">
        <f t="shared" ref="O1127:P1127" si="1127">IF(B1127=0,0,IF($O$1="",0,IF(YEAR(B1127)=$P$1,MONTH(B1127)-$O$1+1,(YEAR(B1127)-$P$1)*12-$O$1+1+MONTH(B1127))))</f>
        <v>0</v>
      </c>
      <c r="P1127" s="254">
        <f t="shared" si="1127"/>
        <v>0</v>
      </c>
      <c r="Q1127" s="255" t="str">
        <f t="shared" si="1025"/>
        <v/>
      </c>
      <c r="R1127" s="238"/>
      <c r="S1127" s="238"/>
      <c r="T1127" s="238"/>
      <c r="U1127" s="238"/>
    </row>
    <row r="1128" spans="1:21" hidden="1" x14ac:dyDescent="0.2">
      <c r="A1128" s="256">
        <v>1124</v>
      </c>
      <c r="B1128" s="248"/>
      <c r="C1128" s="257"/>
      <c r="D1128" s="258"/>
      <c r="E1128" s="258"/>
      <c r="F1128" s="259"/>
      <c r="G1128" s="258"/>
      <c r="H1128" s="258"/>
      <c r="I1128" s="260"/>
      <c r="J1128" s="258"/>
      <c r="K1128" s="258"/>
      <c r="L1128" s="260"/>
      <c r="M1128" s="258"/>
      <c r="N1128" s="248"/>
      <c r="O1128" s="254">
        <f t="shared" ref="O1128:P1128" si="1128">IF(B1128=0,0,IF($O$1="",0,IF(YEAR(B1128)=$P$1,MONTH(B1128)-$O$1+1,(YEAR(B1128)-$P$1)*12-$O$1+1+MONTH(B1128))))</f>
        <v>0</v>
      </c>
      <c r="P1128" s="254">
        <f t="shared" si="1128"/>
        <v>0</v>
      </c>
      <c r="Q1128" s="255" t="str">
        <f t="shared" si="1025"/>
        <v/>
      </c>
      <c r="R1128" s="238"/>
      <c r="S1128" s="238"/>
      <c r="T1128" s="238"/>
      <c r="U1128" s="238"/>
    </row>
    <row r="1129" spans="1:21" hidden="1" x14ac:dyDescent="0.2">
      <c r="A1129" s="247">
        <v>1125</v>
      </c>
      <c r="B1129" s="248"/>
      <c r="C1129" s="257"/>
      <c r="D1129" s="258"/>
      <c r="E1129" s="258"/>
      <c r="F1129" s="259"/>
      <c r="G1129" s="258"/>
      <c r="H1129" s="258"/>
      <c r="I1129" s="260"/>
      <c r="J1129" s="258"/>
      <c r="K1129" s="258"/>
      <c r="L1129" s="260"/>
      <c r="M1129" s="258"/>
      <c r="N1129" s="248"/>
      <c r="O1129" s="254">
        <f t="shared" ref="O1129:P1129" si="1129">IF(B1129=0,0,IF($O$1="",0,IF(YEAR(B1129)=$P$1,MONTH(B1129)-$O$1+1,(YEAR(B1129)-$P$1)*12-$O$1+1+MONTH(B1129))))</f>
        <v>0</v>
      </c>
      <c r="P1129" s="254">
        <f t="shared" si="1129"/>
        <v>0</v>
      </c>
      <c r="Q1129" s="255" t="str">
        <f t="shared" si="1025"/>
        <v/>
      </c>
      <c r="R1129" s="238"/>
      <c r="S1129" s="238"/>
      <c r="T1129" s="238"/>
      <c r="U1129" s="238"/>
    </row>
    <row r="1130" spans="1:21" hidden="1" x14ac:dyDescent="0.2">
      <c r="A1130" s="256">
        <v>1126</v>
      </c>
      <c r="B1130" s="248"/>
      <c r="C1130" s="257"/>
      <c r="D1130" s="258"/>
      <c r="E1130" s="258"/>
      <c r="F1130" s="259"/>
      <c r="G1130" s="258"/>
      <c r="H1130" s="258"/>
      <c r="I1130" s="260"/>
      <c r="J1130" s="258"/>
      <c r="K1130" s="258"/>
      <c r="L1130" s="260"/>
      <c r="M1130" s="258"/>
      <c r="N1130" s="248"/>
      <c r="O1130" s="254">
        <f t="shared" ref="O1130:P1130" si="1130">IF(B1130=0,0,IF($O$1="",0,IF(YEAR(B1130)=$P$1,MONTH(B1130)-$O$1+1,(YEAR(B1130)-$P$1)*12-$O$1+1+MONTH(B1130))))</f>
        <v>0</v>
      </c>
      <c r="P1130" s="254">
        <f t="shared" si="1130"/>
        <v>0</v>
      </c>
      <c r="Q1130" s="255" t="str">
        <f t="shared" si="1025"/>
        <v/>
      </c>
      <c r="R1130" s="238"/>
      <c r="S1130" s="238"/>
      <c r="T1130" s="238"/>
      <c r="U1130" s="238"/>
    </row>
    <row r="1131" spans="1:21" hidden="1" x14ac:dyDescent="0.2">
      <c r="A1131" s="256">
        <v>1127</v>
      </c>
      <c r="B1131" s="248"/>
      <c r="C1131" s="257"/>
      <c r="D1131" s="258"/>
      <c r="E1131" s="258"/>
      <c r="F1131" s="259"/>
      <c r="G1131" s="258"/>
      <c r="H1131" s="258"/>
      <c r="I1131" s="260"/>
      <c r="J1131" s="258"/>
      <c r="K1131" s="258"/>
      <c r="L1131" s="260"/>
      <c r="M1131" s="258"/>
      <c r="N1131" s="248"/>
      <c r="O1131" s="254">
        <f t="shared" ref="O1131:P1131" si="1131">IF(B1131=0,0,IF($O$1="",0,IF(YEAR(B1131)=$P$1,MONTH(B1131)-$O$1+1,(YEAR(B1131)-$P$1)*12-$O$1+1+MONTH(B1131))))</f>
        <v>0</v>
      </c>
      <c r="P1131" s="254">
        <f t="shared" si="1131"/>
        <v>0</v>
      </c>
      <c r="Q1131" s="255" t="str">
        <f t="shared" si="1025"/>
        <v/>
      </c>
      <c r="R1131" s="238"/>
      <c r="S1131" s="238"/>
      <c r="T1131" s="238"/>
      <c r="U1131" s="238"/>
    </row>
    <row r="1132" spans="1:21" hidden="1" x14ac:dyDescent="0.2">
      <c r="A1132" s="256">
        <v>1128</v>
      </c>
      <c r="B1132" s="248"/>
      <c r="C1132" s="257"/>
      <c r="D1132" s="258"/>
      <c r="E1132" s="258"/>
      <c r="F1132" s="259"/>
      <c r="G1132" s="258"/>
      <c r="H1132" s="258"/>
      <c r="I1132" s="260"/>
      <c r="J1132" s="258"/>
      <c r="K1132" s="258"/>
      <c r="L1132" s="260"/>
      <c r="M1132" s="258"/>
      <c r="N1132" s="248"/>
      <c r="O1132" s="254">
        <f t="shared" ref="O1132:P1132" si="1132">IF(B1132=0,0,IF($O$1="",0,IF(YEAR(B1132)=$P$1,MONTH(B1132)-$O$1+1,(YEAR(B1132)-$P$1)*12-$O$1+1+MONTH(B1132))))</f>
        <v>0</v>
      </c>
      <c r="P1132" s="254">
        <f t="shared" si="1132"/>
        <v>0</v>
      </c>
      <c r="Q1132" s="255" t="str">
        <f t="shared" si="1025"/>
        <v/>
      </c>
      <c r="R1132" s="238"/>
      <c r="S1132" s="238"/>
      <c r="T1132" s="238"/>
      <c r="U1132" s="238"/>
    </row>
    <row r="1133" spans="1:21" hidden="1" x14ac:dyDescent="0.2">
      <c r="A1133" s="247">
        <v>1129</v>
      </c>
      <c r="B1133" s="248"/>
      <c r="C1133" s="257"/>
      <c r="D1133" s="258"/>
      <c r="E1133" s="258"/>
      <c r="F1133" s="259"/>
      <c r="G1133" s="258"/>
      <c r="H1133" s="258"/>
      <c r="I1133" s="260"/>
      <c r="J1133" s="258"/>
      <c r="K1133" s="258"/>
      <c r="L1133" s="260"/>
      <c r="M1133" s="258"/>
      <c r="N1133" s="248"/>
      <c r="O1133" s="254">
        <f t="shared" ref="O1133:P1133" si="1133">IF(B1133=0,0,IF($O$1="",0,IF(YEAR(B1133)=$P$1,MONTH(B1133)-$O$1+1,(YEAR(B1133)-$P$1)*12-$O$1+1+MONTH(B1133))))</f>
        <v>0</v>
      </c>
      <c r="P1133" s="254">
        <f t="shared" si="1133"/>
        <v>0</v>
      </c>
      <c r="Q1133" s="255" t="str">
        <f t="shared" si="1025"/>
        <v/>
      </c>
      <c r="R1133" s="238"/>
      <c r="S1133" s="238"/>
      <c r="T1133" s="238"/>
      <c r="U1133" s="238"/>
    </row>
    <row r="1134" spans="1:21" hidden="1" x14ac:dyDescent="0.2">
      <c r="A1134" s="256">
        <v>1130</v>
      </c>
      <c r="B1134" s="248"/>
      <c r="C1134" s="257"/>
      <c r="D1134" s="258"/>
      <c r="E1134" s="258"/>
      <c r="F1134" s="259"/>
      <c r="G1134" s="258"/>
      <c r="H1134" s="258"/>
      <c r="I1134" s="260"/>
      <c r="J1134" s="258"/>
      <c r="K1134" s="258"/>
      <c r="L1134" s="260"/>
      <c r="M1134" s="258"/>
      <c r="N1134" s="248"/>
      <c r="O1134" s="254">
        <f t="shared" ref="O1134:P1134" si="1134">IF(B1134=0,0,IF($O$1="",0,IF(YEAR(B1134)=$P$1,MONTH(B1134)-$O$1+1,(YEAR(B1134)-$P$1)*12-$O$1+1+MONTH(B1134))))</f>
        <v>0</v>
      </c>
      <c r="P1134" s="254">
        <f t="shared" si="1134"/>
        <v>0</v>
      </c>
      <c r="Q1134" s="255" t="str">
        <f t="shared" si="1025"/>
        <v/>
      </c>
      <c r="R1134" s="238"/>
      <c r="S1134" s="238"/>
      <c r="T1134" s="238"/>
      <c r="U1134" s="238"/>
    </row>
    <row r="1135" spans="1:21" hidden="1" x14ac:dyDescent="0.2">
      <c r="A1135" s="256">
        <v>1131</v>
      </c>
      <c r="B1135" s="248"/>
      <c r="C1135" s="257"/>
      <c r="D1135" s="258"/>
      <c r="E1135" s="258"/>
      <c r="F1135" s="259"/>
      <c r="G1135" s="258"/>
      <c r="H1135" s="258"/>
      <c r="I1135" s="260"/>
      <c r="J1135" s="258"/>
      <c r="K1135" s="258"/>
      <c r="L1135" s="260"/>
      <c r="M1135" s="258"/>
      <c r="N1135" s="248"/>
      <c r="O1135" s="254">
        <f t="shared" ref="O1135:P1135" si="1135">IF(B1135=0,0,IF($O$1="",0,IF(YEAR(B1135)=$P$1,MONTH(B1135)-$O$1+1,(YEAR(B1135)-$P$1)*12-$O$1+1+MONTH(B1135))))</f>
        <v>0</v>
      </c>
      <c r="P1135" s="254">
        <f t="shared" si="1135"/>
        <v>0</v>
      </c>
      <c r="Q1135" s="255" t="str">
        <f t="shared" si="1025"/>
        <v/>
      </c>
      <c r="R1135" s="238"/>
      <c r="S1135" s="238"/>
      <c r="T1135" s="238"/>
      <c r="U1135" s="238"/>
    </row>
    <row r="1136" spans="1:21" hidden="1" x14ac:dyDescent="0.2">
      <c r="A1136" s="256">
        <v>1132</v>
      </c>
      <c r="B1136" s="248"/>
      <c r="C1136" s="257"/>
      <c r="D1136" s="258"/>
      <c r="E1136" s="258"/>
      <c r="F1136" s="259"/>
      <c r="G1136" s="258"/>
      <c r="H1136" s="258"/>
      <c r="I1136" s="260"/>
      <c r="J1136" s="258"/>
      <c r="K1136" s="258"/>
      <c r="L1136" s="260"/>
      <c r="M1136" s="258"/>
      <c r="N1136" s="248"/>
      <c r="O1136" s="254">
        <f t="shared" ref="O1136:P1136" si="1136">IF(B1136=0,0,IF($O$1="",0,IF(YEAR(B1136)=$P$1,MONTH(B1136)-$O$1+1,(YEAR(B1136)-$P$1)*12-$O$1+1+MONTH(B1136))))</f>
        <v>0</v>
      </c>
      <c r="P1136" s="254">
        <f t="shared" si="1136"/>
        <v>0</v>
      </c>
      <c r="Q1136" s="255" t="str">
        <f t="shared" si="1025"/>
        <v/>
      </c>
      <c r="R1136" s="238"/>
      <c r="S1136" s="238"/>
      <c r="T1136" s="238"/>
      <c r="U1136" s="238"/>
    </row>
    <row r="1137" spans="1:21" hidden="1" x14ac:dyDescent="0.2">
      <c r="A1137" s="247">
        <v>1133</v>
      </c>
      <c r="B1137" s="248"/>
      <c r="C1137" s="257"/>
      <c r="D1137" s="258"/>
      <c r="E1137" s="258"/>
      <c r="F1137" s="259"/>
      <c r="G1137" s="258"/>
      <c r="H1137" s="258"/>
      <c r="I1137" s="260"/>
      <c r="J1137" s="258"/>
      <c r="K1137" s="258"/>
      <c r="L1137" s="260"/>
      <c r="M1137" s="258"/>
      <c r="N1137" s="248"/>
      <c r="O1137" s="254">
        <f t="shared" ref="O1137:P1137" si="1137">IF(B1137=0,0,IF($O$1="",0,IF(YEAR(B1137)=$P$1,MONTH(B1137)-$O$1+1,(YEAR(B1137)-$P$1)*12-$O$1+1+MONTH(B1137))))</f>
        <v>0</v>
      </c>
      <c r="P1137" s="254">
        <f t="shared" si="1137"/>
        <v>0</v>
      </c>
      <c r="Q1137" s="255" t="str">
        <f t="shared" si="1025"/>
        <v/>
      </c>
      <c r="R1137" s="238"/>
      <c r="S1137" s="238"/>
      <c r="T1137" s="238"/>
      <c r="U1137" s="238"/>
    </row>
    <row r="1138" spans="1:21" hidden="1" x14ac:dyDescent="0.2">
      <c r="A1138" s="256">
        <v>1134</v>
      </c>
      <c r="B1138" s="248"/>
      <c r="C1138" s="257"/>
      <c r="D1138" s="258"/>
      <c r="E1138" s="258"/>
      <c r="F1138" s="259"/>
      <c r="G1138" s="258"/>
      <c r="H1138" s="258"/>
      <c r="I1138" s="260"/>
      <c r="J1138" s="258"/>
      <c r="K1138" s="258"/>
      <c r="L1138" s="260"/>
      <c r="M1138" s="258"/>
      <c r="N1138" s="248"/>
      <c r="O1138" s="254">
        <f t="shared" ref="O1138:P1138" si="1138">IF(B1138=0,0,IF($O$1="",0,IF(YEAR(B1138)=$P$1,MONTH(B1138)-$O$1+1,(YEAR(B1138)-$P$1)*12-$O$1+1+MONTH(B1138))))</f>
        <v>0</v>
      </c>
      <c r="P1138" s="254">
        <f t="shared" si="1138"/>
        <v>0</v>
      </c>
      <c r="Q1138" s="255" t="str">
        <f t="shared" si="1025"/>
        <v/>
      </c>
      <c r="R1138" s="238"/>
      <c r="S1138" s="238"/>
      <c r="T1138" s="238"/>
      <c r="U1138" s="238"/>
    </row>
    <row r="1139" spans="1:21" hidden="1" x14ac:dyDescent="0.2">
      <c r="A1139" s="256">
        <v>1135</v>
      </c>
      <c r="B1139" s="248"/>
      <c r="C1139" s="257"/>
      <c r="D1139" s="258"/>
      <c r="E1139" s="258"/>
      <c r="F1139" s="259"/>
      <c r="G1139" s="258"/>
      <c r="H1139" s="258"/>
      <c r="I1139" s="260"/>
      <c r="J1139" s="258"/>
      <c r="K1139" s="258"/>
      <c r="L1139" s="260"/>
      <c r="M1139" s="258"/>
      <c r="N1139" s="248"/>
      <c r="O1139" s="254">
        <f t="shared" ref="O1139:P1139" si="1139">IF(B1139=0,0,IF($O$1="",0,IF(YEAR(B1139)=$P$1,MONTH(B1139)-$O$1+1,(YEAR(B1139)-$P$1)*12-$O$1+1+MONTH(B1139))))</f>
        <v>0</v>
      </c>
      <c r="P1139" s="254">
        <f t="shared" si="1139"/>
        <v>0</v>
      </c>
      <c r="Q1139" s="255" t="str">
        <f t="shared" si="1025"/>
        <v/>
      </c>
      <c r="R1139" s="238"/>
      <c r="S1139" s="238"/>
      <c r="T1139" s="238"/>
      <c r="U1139" s="238"/>
    </row>
    <row r="1140" spans="1:21" hidden="1" x14ac:dyDescent="0.2">
      <c r="A1140" s="256">
        <v>1136</v>
      </c>
      <c r="B1140" s="248"/>
      <c r="C1140" s="257"/>
      <c r="D1140" s="258"/>
      <c r="E1140" s="258"/>
      <c r="F1140" s="259"/>
      <c r="G1140" s="258"/>
      <c r="H1140" s="258"/>
      <c r="I1140" s="260"/>
      <c r="J1140" s="258"/>
      <c r="K1140" s="258"/>
      <c r="L1140" s="258"/>
      <c r="M1140" s="260"/>
      <c r="N1140" s="248"/>
      <c r="O1140" s="254">
        <f t="shared" ref="O1140:P1140" si="1140">IF(B1140=0,0,IF($O$1="",0,IF(YEAR(B1140)=$P$1,MONTH(B1140)-$O$1+1,(YEAR(B1140)-$P$1)*12-$O$1+1+MONTH(B1140))))</f>
        <v>0</v>
      </c>
      <c r="P1140" s="254">
        <f t="shared" si="1140"/>
        <v>0</v>
      </c>
      <c r="Q1140" s="255" t="str">
        <f t="shared" si="1025"/>
        <v/>
      </c>
      <c r="R1140" s="238"/>
      <c r="S1140" s="238"/>
      <c r="T1140" s="238"/>
      <c r="U1140" s="238"/>
    </row>
    <row r="1141" spans="1:21" hidden="1" x14ac:dyDescent="0.2">
      <c r="A1141" s="247">
        <v>1137</v>
      </c>
      <c r="B1141" s="248"/>
      <c r="C1141" s="257"/>
      <c r="D1141" s="258"/>
      <c r="E1141" s="258"/>
      <c r="F1141" s="259"/>
      <c r="G1141" s="258"/>
      <c r="H1141" s="258"/>
      <c r="I1141" s="260"/>
      <c r="J1141" s="258"/>
      <c r="K1141" s="258"/>
      <c r="L1141" s="260"/>
      <c r="M1141" s="258"/>
      <c r="N1141" s="248"/>
      <c r="O1141" s="254">
        <f t="shared" ref="O1141:P1141" si="1141">IF(B1141=0,0,IF($O$1="",0,IF(YEAR(B1141)=$P$1,MONTH(B1141)-$O$1+1,(YEAR(B1141)-$P$1)*12-$O$1+1+MONTH(B1141))))</f>
        <v>0</v>
      </c>
      <c r="P1141" s="254">
        <f t="shared" si="1141"/>
        <v>0</v>
      </c>
      <c r="Q1141" s="255" t="str">
        <f t="shared" si="1025"/>
        <v/>
      </c>
      <c r="R1141" s="238"/>
      <c r="S1141" s="238"/>
      <c r="T1141" s="238"/>
      <c r="U1141" s="238"/>
    </row>
    <row r="1142" spans="1:21" hidden="1" x14ac:dyDescent="0.2">
      <c r="A1142" s="256">
        <v>1138</v>
      </c>
      <c r="B1142" s="248"/>
      <c r="C1142" s="257"/>
      <c r="D1142" s="258"/>
      <c r="E1142" s="258"/>
      <c r="F1142" s="259"/>
      <c r="G1142" s="258"/>
      <c r="H1142" s="258"/>
      <c r="I1142" s="260"/>
      <c r="J1142" s="258"/>
      <c r="K1142" s="258"/>
      <c r="L1142" s="260"/>
      <c r="M1142" s="258"/>
      <c r="N1142" s="248"/>
      <c r="O1142" s="254">
        <f t="shared" ref="O1142:P1142" si="1142">IF(B1142=0,0,IF($O$1="",0,IF(YEAR(B1142)=$P$1,MONTH(B1142)-$O$1+1,(YEAR(B1142)-$P$1)*12-$O$1+1+MONTH(B1142))))</f>
        <v>0</v>
      </c>
      <c r="P1142" s="254">
        <f t="shared" si="1142"/>
        <v>0</v>
      </c>
      <c r="Q1142" s="255" t="str">
        <f t="shared" si="1025"/>
        <v/>
      </c>
      <c r="R1142" s="238"/>
      <c r="S1142" s="238"/>
      <c r="T1142" s="238"/>
      <c r="U1142" s="238"/>
    </row>
    <row r="1143" spans="1:21" hidden="1" x14ac:dyDescent="0.2">
      <c r="A1143" s="256">
        <v>1139</v>
      </c>
      <c r="B1143" s="248"/>
      <c r="C1143" s="257"/>
      <c r="D1143" s="258"/>
      <c r="E1143" s="258"/>
      <c r="F1143" s="259"/>
      <c r="G1143" s="258"/>
      <c r="H1143" s="258"/>
      <c r="I1143" s="260"/>
      <c r="J1143" s="258"/>
      <c r="K1143" s="258"/>
      <c r="L1143" s="260"/>
      <c r="M1143" s="258"/>
      <c r="N1143" s="248"/>
      <c r="O1143" s="254">
        <f t="shared" ref="O1143:P1143" si="1143">IF(B1143=0,0,IF($O$1="",0,IF(YEAR(B1143)=$P$1,MONTH(B1143)-$O$1+1,(YEAR(B1143)-$P$1)*12-$O$1+1+MONTH(B1143))))</f>
        <v>0</v>
      </c>
      <c r="P1143" s="254">
        <f t="shared" si="1143"/>
        <v>0</v>
      </c>
      <c r="Q1143" s="255" t="str">
        <f t="shared" si="1025"/>
        <v/>
      </c>
      <c r="R1143" s="238"/>
      <c r="S1143" s="238"/>
      <c r="T1143" s="238"/>
      <c r="U1143" s="238"/>
    </row>
    <row r="1144" spans="1:21" hidden="1" x14ac:dyDescent="0.2">
      <c r="A1144" s="256">
        <v>1140</v>
      </c>
      <c r="B1144" s="248"/>
      <c r="C1144" s="257"/>
      <c r="D1144" s="258"/>
      <c r="E1144" s="258"/>
      <c r="F1144" s="259"/>
      <c r="G1144" s="258"/>
      <c r="H1144" s="258"/>
      <c r="I1144" s="260"/>
      <c r="J1144" s="258"/>
      <c r="K1144" s="258"/>
      <c r="L1144" s="260"/>
      <c r="M1144" s="258"/>
      <c r="N1144" s="248"/>
      <c r="O1144" s="254">
        <f t="shared" ref="O1144:P1144" si="1144">IF(B1144=0,0,IF($O$1="",0,IF(YEAR(B1144)=$P$1,MONTH(B1144)-$O$1+1,(YEAR(B1144)-$P$1)*12-$O$1+1+MONTH(B1144))))</f>
        <v>0</v>
      </c>
      <c r="P1144" s="254">
        <f t="shared" si="1144"/>
        <v>0</v>
      </c>
      <c r="Q1144" s="255" t="str">
        <f t="shared" si="1025"/>
        <v/>
      </c>
      <c r="R1144" s="238"/>
      <c r="S1144" s="238"/>
      <c r="T1144" s="238"/>
      <c r="U1144" s="238"/>
    </row>
    <row r="1145" spans="1:21" hidden="1" x14ac:dyDescent="0.2">
      <c r="A1145" s="247">
        <v>1141</v>
      </c>
      <c r="B1145" s="248"/>
      <c r="C1145" s="257"/>
      <c r="D1145" s="258"/>
      <c r="E1145" s="258"/>
      <c r="F1145" s="259"/>
      <c r="G1145" s="258"/>
      <c r="H1145" s="258"/>
      <c r="I1145" s="260"/>
      <c r="J1145" s="258"/>
      <c r="K1145" s="258"/>
      <c r="L1145" s="260"/>
      <c r="M1145" s="258"/>
      <c r="N1145" s="248"/>
      <c r="O1145" s="254">
        <f t="shared" ref="O1145:P1145" si="1145">IF(B1145=0,0,IF($O$1="",0,IF(YEAR(B1145)=$P$1,MONTH(B1145)-$O$1+1,(YEAR(B1145)-$P$1)*12-$O$1+1+MONTH(B1145))))</f>
        <v>0</v>
      </c>
      <c r="P1145" s="254">
        <f t="shared" si="1145"/>
        <v>0</v>
      </c>
      <c r="Q1145" s="255" t="str">
        <f t="shared" si="1025"/>
        <v/>
      </c>
      <c r="R1145" s="238"/>
      <c r="S1145" s="238"/>
      <c r="T1145" s="238"/>
      <c r="U1145" s="238"/>
    </row>
    <row r="1146" spans="1:21" hidden="1" x14ac:dyDescent="0.2">
      <c r="A1146" s="256">
        <v>1142</v>
      </c>
      <c r="B1146" s="248"/>
      <c r="C1146" s="257"/>
      <c r="D1146" s="258"/>
      <c r="E1146" s="258"/>
      <c r="F1146" s="259"/>
      <c r="G1146" s="258"/>
      <c r="H1146" s="258"/>
      <c r="I1146" s="260"/>
      <c r="J1146" s="258"/>
      <c r="K1146" s="258"/>
      <c r="L1146" s="260"/>
      <c r="M1146" s="258"/>
      <c r="N1146" s="248"/>
      <c r="O1146" s="254">
        <f t="shared" ref="O1146:P1146" si="1146">IF(B1146=0,0,IF($O$1="",0,IF(YEAR(B1146)=$P$1,MONTH(B1146)-$O$1+1,(YEAR(B1146)-$P$1)*12-$O$1+1+MONTH(B1146))))</f>
        <v>0</v>
      </c>
      <c r="P1146" s="254">
        <f t="shared" si="1146"/>
        <v>0</v>
      </c>
      <c r="Q1146" s="255" t="str">
        <f t="shared" si="1025"/>
        <v/>
      </c>
      <c r="R1146" s="238"/>
      <c r="S1146" s="238"/>
      <c r="T1146" s="238"/>
      <c r="U1146" s="238"/>
    </row>
    <row r="1147" spans="1:21" hidden="1" x14ac:dyDescent="0.2">
      <c r="A1147" s="256">
        <v>1143</v>
      </c>
      <c r="B1147" s="248"/>
      <c r="C1147" s="257"/>
      <c r="D1147" s="258"/>
      <c r="E1147" s="258"/>
      <c r="F1147" s="259"/>
      <c r="G1147" s="258"/>
      <c r="H1147" s="258"/>
      <c r="I1147" s="260"/>
      <c r="J1147" s="258"/>
      <c r="K1147" s="260"/>
      <c r="L1147" s="260"/>
      <c r="M1147" s="258"/>
      <c r="N1147" s="248"/>
      <c r="O1147" s="254">
        <f t="shared" ref="O1147:P1147" si="1147">IF(B1147=0,0,IF($O$1="",0,IF(YEAR(B1147)=$P$1,MONTH(B1147)-$O$1+1,(YEAR(B1147)-$P$1)*12-$O$1+1+MONTH(B1147))))</f>
        <v>0</v>
      </c>
      <c r="P1147" s="254">
        <f t="shared" si="1147"/>
        <v>0</v>
      </c>
      <c r="Q1147" s="255" t="str">
        <f t="shared" si="1025"/>
        <v/>
      </c>
      <c r="R1147" s="238"/>
      <c r="S1147" s="238"/>
      <c r="T1147" s="238"/>
      <c r="U1147" s="238"/>
    </row>
    <row r="1148" spans="1:21" hidden="1" x14ac:dyDescent="0.2">
      <c r="A1148" s="256">
        <v>1144</v>
      </c>
      <c r="B1148" s="248"/>
      <c r="C1148" s="257"/>
      <c r="D1148" s="258"/>
      <c r="E1148" s="258"/>
      <c r="F1148" s="259"/>
      <c r="G1148" s="258"/>
      <c r="H1148" s="258"/>
      <c r="I1148" s="260"/>
      <c r="J1148" s="258"/>
      <c r="K1148" s="258"/>
      <c r="L1148" s="260"/>
      <c r="M1148" s="258"/>
      <c r="N1148" s="248"/>
      <c r="O1148" s="254">
        <f t="shared" ref="O1148:P1148" si="1148">IF(B1148=0,0,IF($O$1="",0,IF(YEAR(B1148)=$P$1,MONTH(B1148)-$O$1+1,(YEAR(B1148)-$P$1)*12-$O$1+1+MONTH(B1148))))</f>
        <v>0</v>
      </c>
      <c r="P1148" s="254">
        <f t="shared" si="1148"/>
        <v>0</v>
      </c>
      <c r="Q1148" s="255" t="str">
        <f t="shared" si="1025"/>
        <v/>
      </c>
      <c r="R1148" s="238"/>
      <c r="S1148" s="238"/>
      <c r="T1148" s="238"/>
      <c r="U1148" s="238"/>
    </row>
    <row r="1149" spans="1:21" hidden="1" x14ac:dyDescent="0.2">
      <c r="A1149" s="247">
        <v>1145</v>
      </c>
      <c r="B1149" s="248"/>
      <c r="C1149" s="257"/>
      <c r="D1149" s="258"/>
      <c r="E1149" s="258"/>
      <c r="F1149" s="259"/>
      <c r="G1149" s="258"/>
      <c r="H1149" s="258"/>
      <c r="I1149" s="260"/>
      <c r="J1149" s="258"/>
      <c r="K1149" s="258"/>
      <c r="L1149" s="260"/>
      <c r="M1149" s="258"/>
      <c r="N1149" s="248"/>
      <c r="O1149" s="254">
        <f t="shared" ref="O1149:P1149" si="1149">IF(B1149=0,0,IF($O$1="",0,IF(YEAR(B1149)=$P$1,MONTH(B1149)-$O$1+1,(YEAR(B1149)-$P$1)*12-$O$1+1+MONTH(B1149))))</f>
        <v>0</v>
      </c>
      <c r="P1149" s="254">
        <f t="shared" si="1149"/>
        <v>0</v>
      </c>
      <c r="Q1149" s="255" t="str">
        <f t="shared" si="1025"/>
        <v/>
      </c>
      <c r="R1149" s="238"/>
      <c r="S1149" s="238"/>
      <c r="T1149" s="238"/>
      <c r="U1149" s="238"/>
    </row>
    <row r="1150" spans="1:21" hidden="1" x14ac:dyDescent="0.2">
      <c r="A1150" s="256">
        <v>1146</v>
      </c>
      <c r="B1150" s="248"/>
      <c r="C1150" s="257"/>
      <c r="D1150" s="258"/>
      <c r="E1150" s="258"/>
      <c r="F1150" s="259"/>
      <c r="G1150" s="258"/>
      <c r="H1150" s="258"/>
      <c r="I1150" s="260"/>
      <c r="J1150" s="258"/>
      <c r="K1150" s="258"/>
      <c r="L1150" s="260"/>
      <c r="M1150" s="258"/>
      <c r="N1150" s="248"/>
      <c r="O1150" s="254">
        <f t="shared" ref="O1150:P1150" si="1150">IF(B1150=0,0,IF($O$1="",0,IF(YEAR(B1150)=$P$1,MONTH(B1150)-$O$1+1,(YEAR(B1150)-$P$1)*12-$O$1+1+MONTH(B1150))))</f>
        <v>0</v>
      </c>
      <c r="P1150" s="254">
        <f t="shared" si="1150"/>
        <v>0</v>
      </c>
      <c r="Q1150" s="255" t="str">
        <f t="shared" si="1025"/>
        <v/>
      </c>
      <c r="R1150" s="238"/>
      <c r="S1150" s="238"/>
      <c r="T1150" s="238"/>
      <c r="U1150" s="238"/>
    </row>
    <row r="1151" spans="1:21" hidden="1" x14ac:dyDescent="0.2">
      <c r="A1151" s="256">
        <v>1147</v>
      </c>
      <c r="B1151" s="248"/>
      <c r="C1151" s="257"/>
      <c r="D1151" s="258"/>
      <c r="E1151" s="258"/>
      <c r="F1151" s="259"/>
      <c r="G1151" s="258"/>
      <c r="H1151" s="258"/>
      <c r="I1151" s="260"/>
      <c r="J1151" s="258"/>
      <c r="K1151" s="258"/>
      <c r="L1151" s="258"/>
      <c r="M1151" s="258"/>
      <c r="N1151" s="248"/>
      <c r="O1151" s="254">
        <f t="shared" ref="O1151:P1151" si="1151">IF(B1151=0,0,IF($O$1="",0,IF(YEAR(B1151)=$P$1,MONTH(B1151)-$O$1+1,(YEAR(B1151)-$P$1)*12-$O$1+1+MONTH(B1151))))</f>
        <v>0</v>
      </c>
      <c r="P1151" s="254">
        <f t="shared" si="1151"/>
        <v>0</v>
      </c>
      <c r="Q1151" s="255" t="str">
        <f t="shared" si="1025"/>
        <v/>
      </c>
      <c r="R1151" s="238"/>
      <c r="S1151" s="238"/>
      <c r="T1151" s="238"/>
      <c r="U1151" s="238"/>
    </row>
    <row r="1152" spans="1:21" hidden="1" x14ac:dyDescent="0.2">
      <c r="A1152" s="256">
        <v>1148</v>
      </c>
      <c r="B1152" s="248"/>
      <c r="C1152" s="257"/>
      <c r="D1152" s="258"/>
      <c r="E1152" s="258"/>
      <c r="F1152" s="259"/>
      <c r="G1152" s="258"/>
      <c r="H1152" s="258"/>
      <c r="I1152" s="260"/>
      <c r="J1152" s="258"/>
      <c r="K1152" s="258"/>
      <c r="L1152" s="260"/>
      <c r="M1152" s="258"/>
      <c r="N1152" s="248"/>
      <c r="O1152" s="254">
        <f t="shared" ref="O1152:P1152" si="1152">IF(B1152=0,0,IF($O$1="",0,IF(YEAR(B1152)=$P$1,MONTH(B1152)-$O$1+1,(YEAR(B1152)-$P$1)*12-$O$1+1+MONTH(B1152))))</f>
        <v>0</v>
      </c>
      <c r="P1152" s="254">
        <f t="shared" si="1152"/>
        <v>0</v>
      </c>
      <c r="Q1152" s="255" t="str">
        <f t="shared" si="1025"/>
        <v/>
      </c>
      <c r="R1152" s="238"/>
      <c r="S1152" s="238"/>
      <c r="T1152" s="238"/>
      <c r="U1152" s="238"/>
    </row>
    <row r="1153" spans="1:21" hidden="1" x14ac:dyDescent="0.2">
      <c r="A1153" s="247">
        <v>1149</v>
      </c>
      <c r="B1153" s="248"/>
      <c r="C1153" s="257"/>
      <c r="D1153" s="258"/>
      <c r="E1153" s="258"/>
      <c r="F1153" s="259"/>
      <c r="G1153" s="258"/>
      <c r="H1153" s="258"/>
      <c r="I1153" s="260"/>
      <c r="J1153" s="258"/>
      <c r="K1153" s="258"/>
      <c r="L1153" s="260"/>
      <c r="M1153" s="258"/>
      <c r="N1153" s="248"/>
      <c r="O1153" s="254">
        <f t="shared" ref="O1153:P1153" si="1153">IF(B1153=0,0,IF($O$1="",0,IF(YEAR(B1153)=$P$1,MONTH(B1153)-$O$1+1,(YEAR(B1153)-$P$1)*12-$O$1+1+MONTH(B1153))))</f>
        <v>0</v>
      </c>
      <c r="P1153" s="254">
        <f t="shared" si="1153"/>
        <v>0</v>
      </c>
      <c r="Q1153" s="255" t="str">
        <f t="shared" si="1025"/>
        <v/>
      </c>
      <c r="R1153" s="238"/>
      <c r="S1153" s="238"/>
      <c r="T1153" s="238"/>
      <c r="U1153" s="238"/>
    </row>
    <row r="1154" spans="1:21" hidden="1" x14ac:dyDescent="0.2">
      <c r="A1154" s="256">
        <v>1150</v>
      </c>
      <c r="B1154" s="248"/>
      <c r="C1154" s="257"/>
      <c r="D1154" s="258"/>
      <c r="E1154" s="258"/>
      <c r="F1154" s="259"/>
      <c r="G1154" s="258"/>
      <c r="H1154" s="258"/>
      <c r="I1154" s="260"/>
      <c r="J1154" s="258"/>
      <c r="K1154" s="258"/>
      <c r="L1154" s="260"/>
      <c r="M1154" s="258"/>
      <c r="N1154" s="248"/>
      <c r="O1154" s="254">
        <f t="shared" ref="O1154:P1154" si="1154">IF(B1154=0,0,IF($O$1="",0,IF(YEAR(B1154)=$P$1,MONTH(B1154)-$O$1+1,(YEAR(B1154)-$P$1)*12-$O$1+1+MONTH(B1154))))</f>
        <v>0</v>
      </c>
      <c r="P1154" s="254">
        <f t="shared" si="1154"/>
        <v>0</v>
      </c>
      <c r="Q1154" s="255" t="str">
        <f t="shared" si="1025"/>
        <v/>
      </c>
      <c r="R1154" s="238"/>
      <c r="S1154" s="238"/>
      <c r="T1154" s="238"/>
      <c r="U1154" s="238"/>
    </row>
    <row r="1155" spans="1:21" hidden="1" x14ac:dyDescent="0.2">
      <c r="A1155" s="256">
        <v>1151</v>
      </c>
      <c r="B1155" s="248"/>
      <c r="C1155" s="257"/>
      <c r="D1155" s="258"/>
      <c r="E1155" s="258"/>
      <c r="F1155" s="259"/>
      <c r="G1155" s="258"/>
      <c r="H1155" s="258"/>
      <c r="I1155" s="260"/>
      <c r="J1155" s="258"/>
      <c r="K1155" s="258"/>
      <c r="L1155" s="258"/>
      <c r="M1155" s="260"/>
      <c r="N1155" s="248"/>
      <c r="O1155" s="254">
        <f t="shared" ref="O1155:P1155" si="1155">IF(B1155=0,0,IF($O$1="",0,IF(YEAR(B1155)=$P$1,MONTH(B1155)-$O$1+1,(YEAR(B1155)-$P$1)*12-$O$1+1+MONTH(B1155))))</f>
        <v>0</v>
      </c>
      <c r="P1155" s="254">
        <f t="shared" si="1155"/>
        <v>0</v>
      </c>
      <c r="Q1155" s="255" t="str">
        <f t="shared" si="1025"/>
        <v/>
      </c>
      <c r="R1155" s="238"/>
      <c r="S1155" s="238"/>
      <c r="T1155" s="238"/>
      <c r="U1155" s="238"/>
    </row>
    <row r="1156" spans="1:21" hidden="1" x14ac:dyDescent="0.2">
      <c r="A1156" s="256">
        <v>1152</v>
      </c>
      <c r="B1156" s="248"/>
      <c r="C1156" s="257"/>
      <c r="D1156" s="258"/>
      <c r="E1156" s="258"/>
      <c r="F1156" s="259"/>
      <c r="G1156" s="258"/>
      <c r="H1156" s="258"/>
      <c r="I1156" s="260"/>
      <c r="J1156" s="258"/>
      <c r="K1156" s="258"/>
      <c r="L1156" s="258"/>
      <c r="M1156" s="260"/>
      <c r="N1156" s="248"/>
      <c r="O1156" s="254">
        <f t="shared" ref="O1156:P1156" si="1156">IF(B1156=0,0,IF($O$1="",0,IF(YEAR(B1156)=$P$1,MONTH(B1156)-$O$1+1,(YEAR(B1156)-$P$1)*12-$O$1+1+MONTH(B1156))))</f>
        <v>0</v>
      </c>
      <c r="P1156" s="254">
        <f t="shared" si="1156"/>
        <v>0</v>
      </c>
      <c r="Q1156" s="255" t="str">
        <f t="shared" si="1025"/>
        <v/>
      </c>
      <c r="R1156" s="238"/>
      <c r="S1156" s="238"/>
      <c r="T1156" s="238"/>
      <c r="U1156" s="238"/>
    </row>
    <row r="1157" spans="1:21" hidden="1" x14ac:dyDescent="0.2">
      <c r="A1157" s="247">
        <v>1153</v>
      </c>
      <c r="B1157" s="248"/>
      <c r="C1157" s="257"/>
      <c r="D1157" s="258"/>
      <c r="E1157" s="258"/>
      <c r="F1157" s="259"/>
      <c r="G1157" s="258"/>
      <c r="H1157" s="258"/>
      <c r="I1157" s="260"/>
      <c r="J1157" s="258"/>
      <c r="K1157" s="258"/>
      <c r="L1157" s="260"/>
      <c r="M1157" s="258"/>
      <c r="N1157" s="248"/>
      <c r="O1157" s="254">
        <f t="shared" ref="O1157:P1157" si="1157">IF(B1157=0,0,IF($O$1="",0,IF(YEAR(B1157)=$P$1,MONTH(B1157)-$O$1+1,(YEAR(B1157)-$P$1)*12-$O$1+1+MONTH(B1157))))</f>
        <v>0</v>
      </c>
      <c r="P1157" s="254">
        <f t="shared" si="1157"/>
        <v>0</v>
      </c>
      <c r="Q1157" s="255" t="str">
        <f t="shared" si="1025"/>
        <v/>
      </c>
      <c r="R1157" s="238"/>
      <c r="S1157" s="238"/>
      <c r="T1157" s="238"/>
      <c r="U1157" s="238"/>
    </row>
    <row r="1158" spans="1:21" hidden="1" x14ac:dyDescent="0.2">
      <c r="A1158" s="256">
        <v>1154</v>
      </c>
      <c r="B1158" s="248"/>
      <c r="C1158" s="257"/>
      <c r="D1158" s="258"/>
      <c r="E1158" s="258"/>
      <c r="F1158" s="259"/>
      <c r="G1158" s="258"/>
      <c r="H1158" s="258"/>
      <c r="I1158" s="260"/>
      <c r="J1158" s="258"/>
      <c r="K1158" s="258"/>
      <c r="L1158" s="260"/>
      <c r="M1158" s="258"/>
      <c r="N1158" s="248"/>
      <c r="O1158" s="254">
        <f t="shared" ref="O1158:P1158" si="1158">IF(B1158=0,0,IF($O$1="",0,IF(YEAR(B1158)=$P$1,MONTH(B1158)-$O$1+1,(YEAR(B1158)-$P$1)*12-$O$1+1+MONTH(B1158))))</f>
        <v>0</v>
      </c>
      <c r="P1158" s="254">
        <f t="shared" si="1158"/>
        <v>0</v>
      </c>
      <c r="Q1158" s="255" t="str">
        <f t="shared" si="1025"/>
        <v/>
      </c>
      <c r="R1158" s="238"/>
      <c r="S1158" s="238"/>
      <c r="T1158" s="238"/>
      <c r="U1158" s="238"/>
    </row>
    <row r="1159" spans="1:21" hidden="1" x14ac:dyDescent="0.2">
      <c r="A1159" s="256">
        <v>1155</v>
      </c>
      <c r="B1159" s="248"/>
      <c r="C1159" s="257"/>
      <c r="D1159" s="258"/>
      <c r="E1159" s="258"/>
      <c r="F1159" s="259"/>
      <c r="G1159" s="258"/>
      <c r="H1159" s="258"/>
      <c r="I1159" s="260"/>
      <c r="J1159" s="258"/>
      <c r="K1159" s="258"/>
      <c r="L1159" s="260"/>
      <c r="M1159" s="258"/>
      <c r="N1159" s="248"/>
      <c r="O1159" s="254">
        <f t="shared" ref="O1159:P1159" si="1159">IF(B1159=0,0,IF($O$1="",0,IF(YEAR(B1159)=$P$1,MONTH(B1159)-$O$1+1,(YEAR(B1159)-$P$1)*12-$O$1+1+MONTH(B1159))))</f>
        <v>0</v>
      </c>
      <c r="P1159" s="254">
        <f t="shared" si="1159"/>
        <v>0</v>
      </c>
      <c r="Q1159" s="255" t="str">
        <f t="shared" si="1025"/>
        <v/>
      </c>
      <c r="R1159" s="238"/>
      <c r="S1159" s="238"/>
      <c r="T1159" s="238"/>
      <c r="U1159" s="238"/>
    </row>
    <row r="1160" spans="1:21" hidden="1" x14ac:dyDescent="0.2">
      <c r="A1160" s="256">
        <v>1156</v>
      </c>
      <c r="B1160" s="248"/>
      <c r="C1160" s="257"/>
      <c r="D1160" s="258"/>
      <c r="E1160" s="258"/>
      <c r="F1160" s="259"/>
      <c r="G1160" s="258"/>
      <c r="H1160" s="258"/>
      <c r="I1160" s="260"/>
      <c r="J1160" s="258"/>
      <c r="K1160" s="258"/>
      <c r="L1160" s="260"/>
      <c r="M1160" s="258"/>
      <c r="N1160" s="248"/>
      <c r="O1160" s="254">
        <f t="shared" ref="O1160:P1160" si="1160">IF(B1160=0,0,IF($O$1="",0,IF(YEAR(B1160)=$P$1,MONTH(B1160)-$O$1+1,(YEAR(B1160)-$P$1)*12-$O$1+1+MONTH(B1160))))</f>
        <v>0</v>
      </c>
      <c r="P1160" s="254">
        <f t="shared" si="1160"/>
        <v>0</v>
      </c>
      <c r="Q1160" s="255" t="str">
        <f t="shared" si="1025"/>
        <v/>
      </c>
      <c r="R1160" s="238"/>
      <c r="S1160" s="238"/>
      <c r="T1160" s="238"/>
      <c r="U1160" s="238"/>
    </row>
    <row r="1161" spans="1:21" hidden="1" x14ac:dyDescent="0.2">
      <c r="A1161" s="247">
        <v>1157</v>
      </c>
      <c r="B1161" s="248"/>
      <c r="C1161" s="257"/>
      <c r="D1161" s="258"/>
      <c r="E1161" s="258"/>
      <c r="F1161" s="259"/>
      <c r="G1161" s="258"/>
      <c r="H1161" s="258"/>
      <c r="I1161" s="260"/>
      <c r="J1161" s="258"/>
      <c r="K1161" s="258"/>
      <c r="L1161" s="260"/>
      <c r="M1161" s="258"/>
      <c r="N1161" s="248"/>
      <c r="O1161" s="254">
        <f t="shared" ref="O1161:P1161" si="1161">IF(B1161=0,0,IF($O$1="",0,IF(YEAR(B1161)=$P$1,MONTH(B1161)-$O$1+1,(YEAR(B1161)-$P$1)*12-$O$1+1+MONTH(B1161))))</f>
        <v>0</v>
      </c>
      <c r="P1161" s="254">
        <f t="shared" si="1161"/>
        <v>0</v>
      </c>
      <c r="Q1161" s="255" t="str">
        <f t="shared" si="1025"/>
        <v/>
      </c>
      <c r="R1161" s="238"/>
      <c r="S1161" s="238"/>
      <c r="T1161" s="238"/>
      <c r="U1161" s="238"/>
    </row>
    <row r="1162" spans="1:21" hidden="1" x14ac:dyDescent="0.2">
      <c r="A1162" s="256">
        <v>1158</v>
      </c>
      <c r="B1162" s="248"/>
      <c r="C1162" s="257"/>
      <c r="D1162" s="258"/>
      <c r="E1162" s="258"/>
      <c r="F1162" s="259"/>
      <c r="G1162" s="258"/>
      <c r="H1162" s="258"/>
      <c r="I1162" s="260"/>
      <c r="J1162" s="258"/>
      <c r="K1162" s="258"/>
      <c r="L1162" s="260"/>
      <c r="M1162" s="258"/>
      <c r="N1162" s="248"/>
      <c r="O1162" s="254">
        <f t="shared" ref="O1162:P1162" si="1162">IF(B1162=0,0,IF($O$1="",0,IF(YEAR(B1162)=$P$1,MONTH(B1162)-$O$1+1,(YEAR(B1162)-$P$1)*12-$O$1+1+MONTH(B1162))))</f>
        <v>0</v>
      </c>
      <c r="P1162" s="254">
        <f t="shared" si="1162"/>
        <v>0</v>
      </c>
      <c r="Q1162" s="255" t="str">
        <f t="shared" si="1025"/>
        <v/>
      </c>
      <c r="R1162" s="238"/>
      <c r="S1162" s="238"/>
      <c r="T1162" s="238"/>
      <c r="U1162" s="238"/>
    </row>
    <row r="1163" spans="1:21" hidden="1" x14ac:dyDescent="0.2">
      <c r="A1163" s="256">
        <v>1159</v>
      </c>
      <c r="B1163" s="248"/>
      <c r="C1163" s="257"/>
      <c r="D1163" s="258"/>
      <c r="E1163" s="258"/>
      <c r="F1163" s="259"/>
      <c r="G1163" s="258"/>
      <c r="H1163" s="258"/>
      <c r="I1163" s="260"/>
      <c r="J1163" s="258"/>
      <c r="K1163" s="258"/>
      <c r="L1163" s="260"/>
      <c r="M1163" s="258"/>
      <c r="N1163" s="248"/>
      <c r="O1163" s="254">
        <f t="shared" ref="O1163:P1163" si="1163">IF(B1163=0,0,IF($O$1="",0,IF(YEAR(B1163)=$P$1,MONTH(B1163)-$O$1+1,(YEAR(B1163)-$P$1)*12-$O$1+1+MONTH(B1163))))</f>
        <v>0</v>
      </c>
      <c r="P1163" s="254">
        <f t="shared" si="1163"/>
        <v>0</v>
      </c>
      <c r="Q1163" s="255" t="str">
        <f t="shared" si="1025"/>
        <v/>
      </c>
      <c r="R1163" s="238"/>
      <c r="S1163" s="238"/>
      <c r="T1163" s="238"/>
      <c r="U1163" s="238"/>
    </row>
    <row r="1164" spans="1:21" hidden="1" x14ac:dyDescent="0.2">
      <c r="A1164" s="256">
        <v>1160</v>
      </c>
      <c r="B1164" s="248"/>
      <c r="C1164" s="257"/>
      <c r="D1164" s="258"/>
      <c r="E1164" s="258"/>
      <c r="F1164" s="259"/>
      <c r="G1164" s="258"/>
      <c r="H1164" s="258"/>
      <c r="I1164" s="260"/>
      <c r="J1164" s="258"/>
      <c r="K1164" s="258"/>
      <c r="L1164" s="260"/>
      <c r="M1164" s="258"/>
      <c r="N1164" s="248"/>
      <c r="O1164" s="254">
        <f t="shared" ref="O1164:P1164" si="1164">IF(B1164=0,0,IF($O$1="",0,IF(YEAR(B1164)=$P$1,MONTH(B1164)-$O$1+1,(YEAR(B1164)-$P$1)*12-$O$1+1+MONTH(B1164))))</f>
        <v>0</v>
      </c>
      <c r="P1164" s="254">
        <f t="shared" si="1164"/>
        <v>0</v>
      </c>
      <c r="Q1164" s="255" t="str">
        <f t="shared" si="1025"/>
        <v/>
      </c>
      <c r="R1164" s="238"/>
      <c r="S1164" s="238"/>
      <c r="T1164" s="238"/>
      <c r="U1164" s="238"/>
    </row>
    <row r="1165" spans="1:21" hidden="1" x14ac:dyDescent="0.2">
      <c r="A1165" s="247">
        <v>1161</v>
      </c>
      <c r="B1165" s="248"/>
      <c r="C1165" s="257"/>
      <c r="D1165" s="258"/>
      <c r="E1165" s="258"/>
      <c r="F1165" s="259"/>
      <c r="G1165" s="258"/>
      <c r="H1165" s="258"/>
      <c r="I1165" s="260"/>
      <c r="J1165" s="258"/>
      <c r="K1165" s="258"/>
      <c r="L1165" s="260"/>
      <c r="M1165" s="258"/>
      <c r="N1165" s="248"/>
      <c r="O1165" s="254">
        <f t="shared" ref="O1165:P1165" si="1165">IF(B1165=0,0,IF($O$1="",0,IF(YEAR(B1165)=$P$1,MONTH(B1165)-$O$1+1,(YEAR(B1165)-$P$1)*12-$O$1+1+MONTH(B1165))))</f>
        <v>0</v>
      </c>
      <c r="P1165" s="254">
        <f t="shared" si="1165"/>
        <v>0</v>
      </c>
      <c r="Q1165" s="255" t="str">
        <f t="shared" si="1025"/>
        <v/>
      </c>
      <c r="R1165" s="238"/>
      <c r="S1165" s="238"/>
      <c r="T1165" s="238"/>
      <c r="U1165" s="238"/>
    </row>
    <row r="1166" spans="1:21" hidden="1" x14ac:dyDescent="0.2">
      <c r="A1166" s="256">
        <v>1162</v>
      </c>
      <c r="B1166" s="248"/>
      <c r="C1166" s="257"/>
      <c r="D1166" s="258"/>
      <c r="E1166" s="258"/>
      <c r="F1166" s="259"/>
      <c r="G1166" s="258"/>
      <c r="H1166" s="258"/>
      <c r="I1166" s="260"/>
      <c r="J1166" s="258"/>
      <c r="K1166" s="258"/>
      <c r="L1166" s="260"/>
      <c r="M1166" s="258"/>
      <c r="N1166" s="248"/>
      <c r="O1166" s="254">
        <f t="shared" ref="O1166:P1166" si="1166">IF(B1166=0,0,IF($O$1="",0,IF(YEAR(B1166)=$P$1,MONTH(B1166)-$O$1+1,(YEAR(B1166)-$P$1)*12-$O$1+1+MONTH(B1166))))</f>
        <v>0</v>
      </c>
      <c r="P1166" s="254">
        <f t="shared" si="1166"/>
        <v>0</v>
      </c>
      <c r="Q1166" s="255" t="str">
        <f t="shared" si="1025"/>
        <v/>
      </c>
      <c r="R1166" s="238"/>
      <c r="S1166" s="238"/>
      <c r="T1166" s="238"/>
      <c r="U1166" s="238"/>
    </row>
    <row r="1167" spans="1:21" hidden="1" x14ac:dyDescent="0.2">
      <c r="A1167" s="256">
        <v>1163</v>
      </c>
      <c r="B1167" s="248"/>
      <c r="C1167" s="257"/>
      <c r="D1167" s="258"/>
      <c r="E1167" s="258"/>
      <c r="F1167" s="259"/>
      <c r="G1167" s="258"/>
      <c r="H1167" s="258"/>
      <c r="I1167" s="260"/>
      <c r="J1167" s="258"/>
      <c r="K1167" s="258"/>
      <c r="L1167" s="260"/>
      <c r="M1167" s="258"/>
      <c r="N1167" s="248"/>
      <c r="O1167" s="254">
        <f t="shared" ref="O1167:P1167" si="1167">IF(B1167=0,0,IF($O$1="",0,IF(YEAR(B1167)=$P$1,MONTH(B1167)-$O$1+1,(YEAR(B1167)-$P$1)*12-$O$1+1+MONTH(B1167))))</f>
        <v>0</v>
      </c>
      <c r="P1167" s="254">
        <f t="shared" si="1167"/>
        <v>0</v>
      </c>
      <c r="Q1167" s="255" t="str">
        <f t="shared" si="1025"/>
        <v/>
      </c>
      <c r="R1167" s="238"/>
      <c r="S1167" s="238"/>
      <c r="T1167" s="238"/>
      <c r="U1167" s="238"/>
    </row>
    <row r="1168" spans="1:21" hidden="1" x14ac:dyDescent="0.2">
      <c r="A1168" s="256">
        <v>1164</v>
      </c>
      <c r="B1168" s="248"/>
      <c r="C1168" s="257"/>
      <c r="D1168" s="258"/>
      <c r="E1168" s="258"/>
      <c r="F1168" s="259"/>
      <c r="G1168" s="258"/>
      <c r="H1168" s="258"/>
      <c r="I1168" s="260"/>
      <c r="J1168" s="258"/>
      <c r="K1168" s="258"/>
      <c r="L1168" s="260"/>
      <c r="M1168" s="258"/>
      <c r="N1168" s="248"/>
      <c r="O1168" s="254">
        <f t="shared" ref="O1168:P1168" si="1168">IF(B1168=0,0,IF($O$1="",0,IF(YEAR(B1168)=$P$1,MONTH(B1168)-$O$1+1,(YEAR(B1168)-$P$1)*12-$O$1+1+MONTH(B1168))))</f>
        <v>0</v>
      </c>
      <c r="P1168" s="254">
        <f t="shared" si="1168"/>
        <v>0</v>
      </c>
      <c r="Q1168" s="255" t="str">
        <f t="shared" si="1025"/>
        <v/>
      </c>
      <c r="R1168" s="238"/>
      <c r="S1168" s="238"/>
      <c r="T1168" s="238"/>
      <c r="U1168" s="238"/>
    </row>
    <row r="1169" spans="1:21" hidden="1" x14ac:dyDescent="0.2">
      <c r="A1169" s="247">
        <v>1165</v>
      </c>
      <c r="B1169" s="248"/>
      <c r="C1169" s="257"/>
      <c r="D1169" s="258"/>
      <c r="E1169" s="258"/>
      <c r="F1169" s="259"/>
      <c r="G1169" s="258"/>
      <c r="H1169" s="258"/>
      <c r="I1169" s="260"/>
      <c r="J1169" s="258"/>
      <c r="K1169" s="258"/>
      <c r="L1169" s="260"/>
      <c r="M1169" s="258"/>
      <c r="N1169" s="248"/>
      <c r="O1169" s="254">
        <f t="shared" ref="O1169:P1169" si="1169">IF(B1169=0,0,IF($O$1="",0,IF(YEAR(B1169)=$P$1,MONTH(B1169)-$O$1+1,(YEAR(B1169)-$P$1)*12-$O$1+1+MONTH(B1169))))</f>
        <v>0</v>
      </c>
      <c r="P1169" s="254">
        <f t="shared" si="1169"/>
        <v>0</v>
      </c>
      <c r="Q1169" s="255" t="str">
        <f t="shared" si="1025"/>
        <v/>
      </c>
      <c r="R1169" s="238"/>
      <c r="S1169" s="238"/>
      <c r="T1169" s="238"/>
      <c r="U1169" s="238"/>
    </row>
    <row r="1170" spans="1:21" hidden="1" x14ac:dyDescent="0.2">
      <c r="A1170" s="256">
        <v>1166</v>
      </c>
      <c r="B1170" s="248"/>
      <c r="C1170" s="257"/>
      <c r="D1170" s="258"/>
      <c r="E1170" s="258"/>
      <c r="F1170" s="259"/>
      <c r="G1170" s="258"/>
      <c r="H1170" s="258"/>
      <c r="I1170" s="260"/>
      <c r="J1170" s="258"/>
      <c r="K1170" s="258"/>
      <c r="L1170" s="260"/>
      <c r="M1170" s="258"/>
      <c r="N1170" s="248"/>
      <c r="O1170" s="254">
        <f t="shared" ref="O1170:P1170" si="1170">IF(B1170=0,0,IF($O$1="",0,IF(YEAR(B1170)=$P$1,MONTH(B1170)-$O$1+1,(YEAR(B1170)-$P$1)*12-$O$1+1+MONTH(B1170))))</f>
        <v>0</v>
      </c>
      <c r="P1170" s="254">
        <f t="shared" si="1170"/>
        <v>0</v>
      </c>
      <c r="Q1170" s="255" t="str">
        <f t="shared" si="1025"/>
        <v/>
      </c>
      <c r="R1170" s="238"/>
      <c r="S1170" s="238"/>
      <c r="T1170" s="238"/>
      <c r="U1170" s="238"/>
    </row>
    <row r="1171" spans="1:21" hidden="1" x14ac:dyDescent="0.2">
      <c r="A1171" s="256">
        <v>1167</v>
      </c>
      <c r="B1171" s="248"/>
      <c r="C1171" s="257"/>
      <c r="D1171" s="258"/>
      <c r="E1171" s="258"/>
      <c r="F1171" s="259"/>
      <c r="G1171" s="258"/>
      <c r="H1171" s="258"/>
      <c r="I1171" s="260"/>
      <c r="J1171" s="258"/>
      <c r="K1171" s="258"/>
      <c r="L1171" s="260"/>
      <c r="M1171" s="258"/>
      <c r="N1171" s="248"/>
      <c r="O1171" s="254">
        <f t="shared" ref="O1171:P1171" si="1171">IF(B1171=0,0,IF($O$1="",0,IF(YEAR(B1171)=$P$1,MONTH(B1171)-$O$1+1,(YEAR(B1171)-$P$1)*12-$O$1+1+MONTH(B1171))))</f>
        <v>0</v>
      </c>
      <c r="P1171" s="254">
        <f t="shared" si="1171"/>
        <v>0</v>
      </c>
      <c r="Q1171" s="255" t="str">
        <f t="shared" si="1025"/>
        <v/>
      </c>
      <c r="R1171" s="238"/>
      <c r="S1171" s="238"/>
      <c r="T1171" s="238"/>
      <c r="U1171" s="238"/>
    </row>
    <row r="1172" spans="1:21" hidden="1" x14ac:dyDescent="0.2">
      <c r="A1172" s="256">
        <v>1168</v>
      </c>
      <c r="B1172" s="248"/>
      <c r="C1172" s="257"/>
      <c r="D1172" s="258"/>
      <c r="E1172" s="258"/>
      <c r="F1172" s="259"/>
      <c r="G1172" s="258"/>
      <c r="H1172" s="258"/>
      <c r="I1172" s="260"/>
      <c r="J1172" s="258"/>
      <c r="K1172" s="258"/>
      <c r="L1172" s="260"/>
      <c r="M1172" s="258"/>
      <c r="N1172" s="248"/>
      <c r="O1172" s="254">
        <f t="shared" ref="O1172:P1172" si="1172">IF(B1172=0,0,IF($O$1="",0,IF(YEAR(B1172)=$P$1,MONTH(B1172)-$O$1+1,(YEAR(B1172)-$P$1)*12-$O$1+1+MONTH(B1172))))</f>
        <v>0</v>
      </c>
      <c r="P1172" s="254">
        <f t="shared" si="1172"/>
        <v>0</v>
      </c>
      <c r="Q1172" s="255" t="str">
        <f t="shared" si="1025"/>
        <v/>
      </c>
      <c r="R1172" s="238"/>
      <c r="S1172" s="238"/>
      <c r="T1172" s="238"/>
      <c r="U1172" s="238"/>
    </row>
    <row r="1173" spans="1:21" hidden="1" x14ac:dyDescent="0.2">
      <c r="A1173" s="247">
        <v>1169</v>
      </c>
      <c r="B1173" s="248"/>
      <c r="C1173" s="257"/>
      <c r="D1173" s="258"/>
      <c r="E1173" s="258"/>
      <c r="F1173" s="259"/>
      <c r="G1173" s="258"/>
      <c r="H1173" s="258"/>
      <c r="I1173" s="260"/>
      <c r="J1173" s="258"/>
      <c r="K1173" s="258"/>
      <c r="L1173" s="260"/>
      <c r="M1173" s="258"/>
      <c r="N1173" s="248"/>
      <c r="O1173" s="254">
        <f t="shared" ref="O1173:P1173" si="1173">IF(B1173=0,0,IF($O$1="",0,IF(YEAR(B1173)=$P$1,MONTH(B1173)-$O$1+1,(YEAR(B1173)-$P$1)*12-$O$1+1+MONTH(B1173))))</f>
        <v>0</v>
      </c>
      <c r="P1173" s="254">
        <f t="shared" si="1173"/>
        <v>0</v>
      </c>
      <c r="Q1173" s="255" t="str">
        <f t="shared" si="1025"/>
        <v/>
      </c>
      <c r="R1173" s="238"/>
      <c r="S1173" s="238"/>
      <c r="T1173" s="238"/>
      <c r="U1173" s="238"/>
    </row>
    <row r="1174" spans="1:21" hidden="1" x14ac:dyDescent="0.2">
      <c r="A1174" s="256">
        <v>1170</v>
      </c>
      <c r="B1174" s="248"/>
      <c r="C1174" s="257"/>
      <c r="D1174" s="258"/>
      <c r="E1174" s="258"/>
      <c r="F1174" s="259"/>
      <c r="G1174" s="258"/>
      <c r="H1174" s="258"/>
      <c r="I1174" s="260"/>
      <c r="J1174" s="258"/>
      <c r="K1174" s="258"/>
      <c r="L1174" s="260"/>
      <c r="M1174" s="258"/>
      <c r="N1174" s="248"/>
      <c r="O1174" s="254">
        <f t="shared" ref="O1174:P1174" si="1174">IF(B1174=0,0,IF($O$1="",0,IF(YEAR(B1174)=$P$1,MONTH(B1174)-$O$1+1,(YEAR(B1174)-$P$1)*12-$O$1+1+MONTH(B1174))))</f>
        <v>0</v>
      </c>
      <c r="P1174" s="254">
        <f t="shared" si="1174"/>
        <v>0</v>
      </c>
      <c r="Q1174" s="255" t="str">
        <f t="shared" si="1025"/>
        <v/>
      </c>
      <c r="R1174" s="238"/>
      <c r="S1174" s="238"/>
      <c r="T1174" s="238"/>
      <c r="U1174" s="238"/>
    </row>
    <row r="1175" spans="1:21" hidden="1" x14ac:dyDescent="0.2">
      <c r="A1175" s="256">
        <v>1171</v>
      </c>
      <c r="B1175" s="248"/>
      <c r="C1175" s="257"/>
      <c r="D1175" s="258"/>
      <c r="E1175" s="258"/>
      <c r="F1175" s="259"/>
      <c r="G1175" s="258"/>
      <c r="H1175" s="258"/>
      <c r="I1175" s="260"/>
      <c r="J1175" s="258"/>
      <c r="K1175" s="258"/>
      <c r="L1175" s="260"/>
      <c r="M1175" s="258"/>
      <c r="N1175" s="248"/>
      <c r="O1175" s="254">
        <f t="shared" ref="O1175:P1175" si="1175">IF(B1175=0,0,IF($O$1="",0,IF(YEAR(B1175)=$P$1,MONTH(B1175)-$O$1+1,(YEAR(B1175)-$P$1)*12-$O$1+1+MONTH(B1175))))</f>
        <v>0</v>
      </c>
      <c r="P1175" s="254">
        <f t="shared" si="1175"/>
        <v>0</v>
      </c>
      <c r="Q1175" s="255" t="str">
        <f t="shared" si="1025"/>
        <v/>
      </c>
      <c r="R1175" s="238"/>
      <c r="S1175" s="238"/>
      <c r="T1175" s="238"/>
      <c r="U1175" s="238"/>
    </row>
    <row r="1176" spans="1:21" hidden="1" x14ac:dyDescent="0.2">
      <c r="A1176" s="256">
        <v>1172</v>
      </c>
      <c r="B1176" s="248"/>
      <c r="C1176" s="257"/>
      <c r="D1176" s="258"/>
      <c r="E1176" s="258"/>
      <c r="F1176" s="259"/>
      <c r="G1176" s="258"/>
      <c r="H1176" s="258"/>
      <c r="I1176" s="260"/>
      <c r="J1176" s="258"/>
      <c r="K1176" s="258"/>
      <c r="L1176" s="260"/>
      <c r="M1176" s="258"/>
      <c r="N1176" s="248"/>
      <c r="O1176" s="254">
        <f t="shared" ref="O1176:P1176" si="1176">IF(B1176=0,0,IF($O$1="",0,IF(YEAR(B1176)=$P$1,MONTH(B1176)-$O$1+1,(YEAR(B1176)-$P$1)*12-$O$1+1+MONTH(B1176))))</f>
        <v>0</v>
      </c>
      <c r="P1176" s="254">
        <f t="shared" si="1176"/>
        <v>0</v>
      </c>
      <c r="Q1176" s="255" t="str">
        <f t="shared" si="1025"/>
        <v/>
      </c>
      <c r="R1176" s="238"/>
      <c r="S1176" s="238"/>
      <c r="T1176" s="238"/>
      <c r="U1176" s="238"/>
    </row>
    <row r="1177" spans="1:21" hidden="1" x14ac:dyDescent="0.2">
      <c r="A1177" s="247">
        <v>1173</v>
      </c>
      <c r="B1177" s="248"/>
      <c r="C1177" s="257"/>
      <c r="D1177" s="258"/>
      <c r="E1177" s="258"/>
      <c r="F1177" s="259"/>
      <c r="G1177" s="258"/>
      <c r="H1177" s="258"/>
      <c r="I1177" s="260"/>
      <c r="J1177" s="258"/>
      <c r="K1177" s="258"/>
      <c r="L1177" s="260"/>
      <c r="M1177" s="258"/>
      <c r="N1177" s="248"/>
      <c r="O1177" s="254">
        <f t="shared" ref="O1177:P1177" si="1177">IF(B1177=0,0,IF($O$1="",0,IF(YEAR(B1177)=$P$1,MONTH(B1177)-$O$1+1,(YEAR(B1177)-$P$1)*12-$O$1+1+MONTH(B1177))))</f>
        <v>0</v>
      </c>
      <c r="P1177" s="254">
        <f t="shared" si="1177"/>
        <v>0</v>
      </c>
      <c r="Q1177" s="255" t="str">
        <f t="shared" si="1025"/>
        <v/>
      </c>
      <c r="R1177" s="238"/>
      <c r="S1177" s="238"/>
      <c r="T1177" s="238"/>
      <c r="U1177" s="238"/>
    </row>
    <row r="1178" spans="1:21" hidden="1" x14ac:dyDescent="0.2">
      <c r="A1178" s="256">
        <v>1174</v>
      </c>
      <c r="B1178" s="248"/>
      <c r="C1178" s="257"/>
      <c r="D1178" s="258"/>
      <c r="E1178" s="258"/>
      <c r="F1178" s="259"/>
      <c r="G1178" s="258"/>
      <c r="H1178" s="258"/>
      <c r="I1178" s="260"/>
      <c r="J1178" s="258"/>
      <c r="K1178" s="258"/>
      <c r="L1178" s="260"/>
      <c r="M1178" s="258"/>
      <c r="N1178" s="248"/>
      <c r="O1178" s="254">
        <f t="shared" ref="O1178:P1178" si="1178">IF(B1178=0,0,IF($O$1="",0,IF(YEAR(B1178)=$P$1,MONTH(B1178)-$O$1+1,(YEAR(B1178)-$P$1)*12-$O$1+1+MONTH(B1178))))</f>
        <v>0</v>
      </c>
      <c r="P1178" s="254">
        <f t="shared" si="1178"/>
        <v>0</v>
      </c>
      <c r="Q1178" s="255" t="str">
        <f t="shared" si="1025"/>
        <v/>
      </c>
      <c r="R1178" s="238"/>
      <c r="S1178" s="238"/>
      <c r="T1178" s="238"/>
      <c r="U1178" s="238"/>
    </row>
    <row r="1179" spans="1:21" hidden="1" x14ac:dyDescent="0.2">
      <c r="A1179" s="256">
        <v>1175</v>
      </c>
      <c r="B1179" s="248"/>
      <c r="C1179" s="257"/>
      <c r="D1179" s="258"/>
      <c r="E1179" s="258"/>
      <c r="F1179" s="259"/>
      <c r="G1179" s="258"/>
      <c r="H1179" s="258"/>
      <c r="I1179" s="260"/>
      <c r="J1179" s="258"/>
      <c r="K1179" s="258"/>
      <c r="L1179" s="260"/>
      <c r="M1179" s="258"/>
      <c r="N1179" s="248"/>
      <c r="O1179" s="254">
        <f t="shared" ref="O1179:P1179" si="1179">IF(B1179=0,0,IF($O$1="",0,IF(YEAR(B1179)=$P$1,MONTH(B1179)-$O$1+1,(YEAR(B1179)-$P$1)*12-$O$1+1+MONTH(B1179))))</f>
        <v>0</v>
      </c>
      <c r="P1179" s="254">
        <f t="shared" si="1179"/>
        <v>0</v>
      </c>
      <c r="Q1179" s="255" t="str">
        <f t="shared" si="1025"/>
        <v/>
      </c>
      <c r="R1179" s="238"/>
      <c r="S1179" s="238"/>
      <c r="T1179" s="238"/>
      <c r="U1179" s="238"/>
    </row>
    <row r="1180" spans="1:21" hidden="1" x14ac:dyDescent="0.2">
      <c r="A1180" s="256">
        <v>1176</v>
      </c>
      <c r="B1180" s="248"/>
      <c r="C1180" s="257"/>
      <c r="D1180" s="258"/>
      <c r="E1180" s="258"/>
      <c r="F1180" s="259"/>
      <c r="G1180" s="258"/>
      <c r="H1180" s="258"/>
      <c r="I1180" s="260"/>
      <c r="J1180" s="258"/>
      <c r="K1180" s="258"/>
      <c r="L1180" s="260"/>
      <c r="M1180" s="258"/>
      <c r="N1180" s="248"/>
      <c r="O1180" s="254">
        <f t="shared" ref="O1180:P1180" si="1180">IF(B1180=0,0,IF($O$1="",0,IF(YEAR(B1180)=$P$1,MONTH(B1180)-$O$1+1,(YEAR(B1180)-$P$1)*12-$O$1+1+MONTH(B1180))))</f>
        <v>0</v>
      </c>
      <c r="P1180" s="254">
        <f t="shared" si="1180"/>
        <v>0</v>
      </c>
      <c r="Q1180" s="255" t="str">
        <f t="shared" si="1025"/>
        <v/>
      </c>
      <c r="R1180" s="238"/>
      <c r="S1180" s="238"/>
      <c r="T1180" s="238"/>
      <c r="U1180" s="238"/>
    </row>
    <row r="1181" spans="1:21" hidden="1" x14ac:dyDescent="0.2">
      <c r="A1181" s="247">
        <v>1177</v>
      </c>
      <c r="B1181" s="248"/>
      <c r="C1181" s="257"/>
      <c r="D1181" s="258"/>
      <c r="E1181" s="258"/>
      <c r="F1181" s="259"/>
      <c r="G1181" s="258"/>
      <c r="H1181" s="258"/>
      <c r="I1181" s="260"/>
      <c r="J1181" s="258"/>
      <c r="K1181" s="258"/>
      <c r="L1181" s="260"/>
      <c r="M1181" s="258"/>
      <c r="N1181" s="248"/>
      <c r="O1181" s="254">
        <f t="shared" ref="O1181:P1181" si="1181">IF(B1181=0,0,IF($O$1="",0,IF(YEAR(B1181)=$P$1,MONTH(B1181)-$O$1+1,(YEAR(B1181)-$P$1)*12-$O$1+1+MONTH(B1181))))</f>
        <v>0</v>
      </c>
      <c r="P1181" s="254">
        <f t="shared" si="1181"/>
        <v>0</v>
      </c>
      <c r="Q1181" s="255" t="str">
        <f t="shared" si="1025"/>
        <v/>
      </c>
      <c r="R1181" s="238"/>
      <c r="S1181" s="238"/>
      <c r="T1181" s="238"/>
      <c r="U1181" s="238"/>
    </row>
    <row r="1182" spans="1:21" hidden="1" x14ac:dyDescent="0.2">
      <c r="A1182" s="256">
        <v>1178</v>
      </c>
      <c r="B1182" s="248"/>
      <c r="C1182" s="257"/>
      <c r="D1182" s="258"/>
      <c r="E1182" s="258"/>
      <c r="F1182" s="259"/>
      <c r="G1182" s="258"/>
      <c r="H1182" s="258"/>
      <c r="I1182" s="260"/>
      <c r="J1182" s="258"/>
      <c r="K1182" s="258"/>
      <c r="L1182" s="260"/>
      <c r="M1182" s="258"/>
      <c r="N1182" s="248"/>
      <c r="O1182" s="254">
        <f t="shared" ref="O1182:P1182" si="1182">IF(B1182=0,0,IF($O$1="",0,IF(YEAR(B1182)=$P$1,MONTH(B1182)-$O$1+1,(YEAR(B1182)-$P$1)*12-$O$1+1+MONTH(B1182))))</f>
        <v>0</v>
      </c>
      <c r="P1182" s="254">
        <f t="shared" si="1182"/>
        <v>0</v>
      </c>
      <c r="Q1182" s="255" t="str">
        <f t="shared" si="1025"/>
        <v/>
      </c>
      <c r="R1182" s="238"/>
      <c r="S1182" s="238"/>
      <c r="T1182" s="238"/>
      <c r="U1182" s="238"/>
    </row>
    <row r="1183" spans="1:21" hidden="1" x14ac:dyDescent="0.2">
      <c r="A1183" s="256">
        <v>1179</v>
      </c>
      <c r="B1183" s="248"/>
      <c r="C1183" s="257"/>
      <c r="D1183" s="258"/>
      <c r="E1183" s="258"/>
      <c r="F1183" s="259"/>
      <c r="G1183" s="258"/>
      <c r="H1183" s="258"/>
      <c r="I1183" s="260"/>
      <c r="J1183" s="258"/>
      <c r="K1183" s="258"/>
      <c r="L1183" s="260"/>
      <c r="M1183" s="258"/>
      <c r="N1183" s="248"/>
      <c r="O1183" s="254">
        <f t="shared" ref="O1183:P1183" si="1183">IF(B1183=0,0,IF($O$1="",0,IF(YEAR(B1183)=$P$1,MONTH(B1183)-$O$1+1,(YEAR(B1183)-$P$1)*12-$O$1+1+MONTH(B1183))))</f>
        <v>0</v>
      </c>
      <c r="P1183" s="254">
        <f t="shared" si="1183"/>
        <v>0</v>
      </c>
      <c r="Q1183" s="255" t="str">
        <f t="shared" si="1025"/>
        <v/>
      </c>
      <c r="R1183" s="238"/>
      <c r="S1183" s="238"/>
      <c r="T1183" s="238"/>
      <c r="U1183" s="238"/>
    </row>
    <row r="1184" spans="1:21" hidden="1" x14ac:dyDescent="0.2">
      <c r="A1184" s="256">
        <v>1180</v>
      </c>
      <c r="B1184" s="248"/>
      <c r="C1184" s="257"/>
      <c r="D1184" s="258"/>
      <c r="E1184" s="258"/>
      <c r="F1184" s="259"/>
      <c r="G1184" s="258"/>
      <c r="H1184" s="258"/>
      <c r="I1184" s="260"/>
      <c r="J1184" s="258"/>
      <c r="K1184" s="258"/>
      <c r="L1184" s="258"/>
      <c r="M1184" s="260"/>
      <c r="N1184" s="248"/>
      <c r="O1184" s="254">
        <f t="shared" ref="O1184:P1184" si="1184">IF(B1184=0,0,IF($O$1="",0,IF(YEAR(B1184)=$P$1,MONTH(B1184)-$O$1+1,(YEAR(B1184)-$P$1)*12-$O$1+1+MONTH(B1184))))</f>
        <v>0</v>
      </c>
      <c r="P1184" s="254">
        <f t="shared" si="1184"/>
        <v>0</v>
      </c>
      <c r="Q1184" s="255" t="str">
        <f t="shared" si="1025"/>
        <v/>
      </c>
      <c r="R1184" s="238"/>
      <c r="S1184" s="238"/>
      <c r="T1184" s="238"/>
      <c r="U1184" s="238"/>
    </row>
    <row r="1185" spans="1:21" hidden="1" x14ac:dyDescent="0.2">
      <c r="A1185" s="247">
        <v>1181</v>
      </c>
      <c r="B1185" s="248"/>
      <c r="C1185" s="257"/>
      <c r="D1185" s="258"/>
      <c r="E1185" s="258"/>
      <c r="F1185" s="259"/>
      <c r="G1185" s="258"/>
      <c r="H1185" s="258"/>
      <c r="I1185" s="260"/>
      <c r="J1185" s="258"/>
      <c r="K1185" s="258"/>
      <c r="L1185" s="260"/>
      <c r="M1185" s="258"/>
      <c r="N1185" s="248"/>
      <c r="O1185" s="254">
        <f t="shared" ref="O1185:P1185" si="1185">IF(B1185=0,0,IF($O$1="",0,IF(YEAR(B1185)=$P$1,MONTH(B1185)-$O$1+1,(YEAR(B1185)-$P$1)*12-$O$1+1+MONTH(B1185))))</f>
        <v>0</v>
      </c>
      <c r="P1185" s="254">
        <f t="shared" si="1185"/>
        <v>0</v>
      </c>
      <c r="Q1185" s="255" t="str">
        <f t="shared" si="1025"/>
        <v/>
      </c>
      <c r="R1185" s="238"/>
      <c r="S1185" s="238"/>
      <c r="T1185" s="238"/>
      <c r="U1185" s="238"/>
    </row>
    <row r="1186" spans="1:21" hidden="1" x14ac:dyDescent="0.2">
      <c r="A1186" s="256">
        <v>1182</v>
      </c>
      <c r="B1186" s="248"/>
      <c r="C1186" s="257"/>
      <c r="D1186" s="258"/>
      <c r="E1186" s="258"/>
      <c r="F1186" s="259"/>
      <c r="G1186" s="258"/>
      <c r="H1186" s="258"/>
      <c r="I1186" s="260"/>
      <c r="J1186" s="258"/>
      <c r="K1186" s="258"/>
      <c r="L1186" s="260"/>
      <c r="M1186" s="258"/>
      <c r="N1186" s="248"/>
      <c r="O1186" s="254">
        <f t="shared" ref="O1186:P1186" si="1186">IF(B1186=0,0,IF($O$1="",0,IF(YEAR(B1186)=$P$1,MONTH(B1186)-$O$1+1,(YEAR(B1186)-$P$1)*12-$O$1+1+MONTH(B1186))))</f>
        <v>0</v>
      </c>
      <c r="P1186" s="254">
        <f t="shared" si="1186"/>
        <v>0</v>
      </c>
      <c r="Q1186" s="255" t="str">
        <f t="shared" si="1025"/>
        <v/>
      </c>
      <c r="R1186" s="238"/>
      <c r="S1186" s="238"/>
      <c r="T1186" s="238"/>
      <c r="U1186" s="238"/>
    </row>
    <row r="1187" spans="1:21" hidden="1" x14ac:dyDescent="0.2">
      <c r="A1187" s="256">
        <v>1183</v>
      </c>
      <c r="B1187" s="248"/>
      <c r="C1187" s="257"/>
      <c r="D1187" s="258"/>
      <c r="E1187" s="258"/>
      <c r="F1187" s="259"/>
      <c r="G1187" s="258"/>
      <c r="H1187" s="258"/>
      <c r="I1187" s="260"/>
      <c r="J1187" s="258"/>
      <c r="K1187" s="258"/>
      <c r="L1187" s="260"/>
      <c r="M1187" s="258"/>
      <c r="N1187" s="248"/>
      <c r="O1187" s="254">
        <f t="shared" ref="O1187:P1187" si="1187">IF(B1187=0,0,IF($O$1="",0,IF(YEAR(B1187)=$P$1,MONTH(B1187)-$O$1+1,(YEAR(B1187)-$P$1)*12-$O$1+1+MONTH(B1187))))</f>
        <v>0</v>
      </c>
      <c r="P1187" s="254">
        <f t="shared" si="1187"/>
        <v>0</v>
      </c>
      <c r="Q1187" s="255" t="str">
        <f t="shared" si="1025"/>
        <v/>
      </c>
      <c r="R1187" s="238"/>
      <c r="S1187" s="238"/>
      <c r="T1187" s="238"/>
      <c r="U1187" s="238"/>
    </row>
    <row r="1188" spans="1:21" hidden="1" x14ac:dyDescent="0.2">
      <c r="A1188" s="256">
        <v>1184</v>
      </c>
      <c r="B1188" s="248"/>
      <c r="C1188" s="257"/>
      <c r="D1188" s="258"/>
      <c r="E1188" s="258"/>
      <c r="F1188" s="259"/>
      <c r="G1188" s="264"/>
      <c r="H1188" s="258"/>
      <c r="I1188" s="260"/>
      <c r="J1188" s="258"/>
      <c r="K1188" s="258"/>
      <c r="L1188" s="260"/>
      <c r="M1188" s="258"/>
      <c r="N1188" s="248"/>
      <c r="O1188" s="254">
        <f t="shared" ref="O1188:P1188" si="1188">IF(B1188=0,0,IF($O$1="",0,IF(YEAR(B1188)=$P$1,MONTH(B1188)-$O$1+1,(YEAR(B1188)-$P$1)*12-$O$1+1+MONTH(B1188))))</f>
        <v>0</v>
      </c>
      <c r="P1188" s="254">
        <f t="shared" si="1188"/>
        <v>0</v>
      </c>
      <c r="Q1188" s="255" t="str">
        <f t="shared" si="1025"/>
        <v/>
      </c>
      <c r="R1188" s="238"/>
      <c r="S1188" s="238"/>
      <c r="T1188" s="238"/>
      <c r="U1188" s="238"/>
    </row>
    <row r="1189" spans="1:21" hidden="1" x14ac:dyDescent="0.2">
      <c r="A1189" s="247">
        <v>1185</v>
      </c>
      <c r="B1189" s="248"/>
      <c r="C1189" s="257"/>
      <c r="D1189" s="258"/>
      <c r="E1189" s="258"/>
      <c r="F1189" s="259"/>
      <c r="G1189" s="264"/>
      <c r="H1189" s="258"/>
      <c r="I1189" s="260"/>
      <c r="J1189" s="258"/>
      <c r="K1189" s="258"/>
      <c r="L1189" s="260"/>
      <c r="M1189" s="258"/>
      <c r="N1189" s="248"/>
      <c r="O1189" s="254">
        <f t="shared" ref="O1189:P1189" si="1189">IF(B1189=0,0,IF($O$1="",0,IF(YEAR(B1189)=$P$1,MONTH(B1189)-$O$1+1,(YEAR(B1189)-$P$1)*12-$O$1+1+MONTH(B1189))))</f>
        <v>0</v>
      </c>
      <c r="P1189" s="254">
        <f t="shared" si="1189"/>
        <v>0</v>
      </c>
      <c r="Q1189" s="255" t="str">
        <f t="shared" si="1025"/>
        <v/>
      </c>
      <c r="R1189" s="238"/>
      <c r="S1189" s="238"/>
      <c r="T1189" s="238"/>
      <c r="U1189" s="238"/>
    </row>
    <row r="1190" spans="1:21" hidden="1" x14ac:dyDescent="0.2">
      <c r="A1190" s="256">
        <v>1186</v>
      </c>
      <c r="B1190" s="248"/>
      <c r="C1190" s="257"/>
      <c r="D1190" s="258"/>
      <c r="E1190" s="258"/>
      <c r="F1190" s="259"/>
      <c r="G1190" s="258"/>
      <c r="H1190" s="258"/>
      <c r="I1190" s="260"/>
      <c r="J1190" s="258"/>
      <c r="K1190" s="258"/>
      <c r="L1190" s="260"/>
      <c r="M1190" s="258"/>
      <c r="N1190" s="248"/>
      <c r="O1190" s="254">
        <f t="shared" ref="O1190:P1190" si="1190">IF(B1190=0,0,IF($O$1="",0,IF(YEAR(B1190)=$P$1,MONTH(B1190)-$O$1+1,(YEAR(B1190)-$P$1)*12-$O$1+1+MONTH(B1190))))</f>
        <v>0</v>
      </c>
      <c r="P1190" s="254">
        <f t="shared" si="1190"/>
        <v>0</v>
      </c>
      <c r="Q1190" s="255" t="str">
        <f t="shared" si="1025"/>
        <v/>
      </c>
      <c r="R1190" s="238"/>
      <c r="S1190" s="238"/>
      <c r="T1190" s="238"/>
      <c r="U1190" s="238"/>
    </row>
    <row r="1191" spans="1:21" hidden="1" x14ac:dyDescent="0.2">
      <c r="A1191" s="256">
        <v>1187</v>
      </c>
      <c r="B1191" s="248"/>
      <c r="C1191" s="257"/>
      <c r="D1191" s="258"/>
      <c r="E1191" s="258"/>
      <c r="F1191" s="259"/>
      <c r="G1191" s="258"/>
      <c r="H1191" s="258"/>
      <c r="I1191" s="260"/>
      <c r="J1191" s="258"/>
      <c r="K1191" s="258"/>
      <c r="L1191" s="260"/>
      <c r="M1191" s="258"/>
      <c r="N1191" s="248"/>
      <c r="O1191" s="254">
        <f t="shared" ref="O1191:P1191" si="1191">IF(B1191=0,0,IF($O$1="",0,IF(YEAR(B1191)=$P$1,MONTH(B1191)-$O$1+1,(YEAR(B1191)-$P$1)*12-$O$1+1+MONTH(B1191))))</f>
        <v>0</v>
      </c>
      <c r="P1191" s="254">
        <f t="shared" si="1191"/>
        <v>0</v>
      </c>
      <c r="Q1191" s="255" t="str">
        <f t="shared" si="1025"/>
        <v/>
      </c>
      <c r="R1191" s="238"/>
      <c r="S1191" s="238"/>
      <c r="T1191" s="238"/>
      <c r="U1191" s="238"/>
    </row>
    <row r="1192" spans="1:21" hidden="1" x14ac:dyDescent="0.2">
      <c r="A1192" s="256">
        <v>1188</v>
      </c>
      <c r="B1192" s="248"/>
      <c r="C1192" s="257"/>
      <c r="D1192" s="258"/>
      <c r="E1192" s="258"/>
      <c r="F1192" s="259"/>
      <c r="G1192" s="258"/>
      <c r="H1192" s="258"/>
      <c r="I1192" s="260"/>
      <c r="J1192" s="258"/>
      <c r="K1192" s="258"/>
      <c r="L1192" s="260"/>
      <c r="M1192" s="258"/>
      <c r="N1192" s="248"/>
      <c r="O1192" s="254">
        <f t="shared" ref="O1192:P1192" si="1192">IF(B1192=0,0,IF($O$1="",0,IF(YEAR(B1192)=$P$1,MONTH(B1192)-$O$1+1,(YEAR(B1192)-$P$1)*12-$O$1+1+MONTH(B1192))))</f>
        <v>0</v>
      </c>
      <c r="P1192" s="254">
        <f t="shared" si="1192"/>
        <v>0</v>
      </c>
      <c r="Q1192" s="255" t="str">
        <f t="shared" si="1025"/>
        <v/>
      </c>
      <c r="R1192" s="238"/>
      <c r="S1192" s="238"/>
      <c r="T1192" s="238"/>
      <c r="U1192" s="238"/>
    </row>
    <row r="1193" spans="1:21" hidden="1" x14ac:dyDescent="0.2">
      <c r="A1193" s="247">
        <v>1189</v>
      </c>
      <c r="B1193" s="248"/>
      <c r="C1193" s="257"/>
      <c r="D1193" s="258"/>
      <c r="E1193" s="258"/>
      <c r="F1193" s="259"/>
      <c r="G1193" s="258"/>
      <c r="H1193" s="258"/>
      <c r="I1193" s="260"/>
      <c r="J1193" s="258"/>
      <c r="K1193" s="258"/>
      <c r="L1193" s="260"/>
      <c r="M1193" s="258"/>
      <c r="N1193" s="248"/>
      <c r="O1193" s="254">
        <f t="shared" ref="O1193:P1193" si="1193">IF(B1193=0,0,IF($O$1="",0,IF(YEAR(B1193)=$P$1,MONTH(B1193)-$O$1+1,(YEAR(B1193)-$P$1)*12-$O$1+1+MONTH(B1193))))</f>
        <v>0</v>
      </c>
      <c r="P1193" s="254">
        <f t="shared" si="1193"/>
        <v>0</v>
      </c>
      <c r="Q1193" s="255" t="str">
        <f t="shared" si="1025"/>
        <v/>
      </c>
      <c r="R1193" s="238"/>
      <c r="S1193" s="238"/>
      <c r="T1193" s="238"/>
      <c r="U1193" s="238"/>
    </row>
    <row r="1194" spans="1:21" hidden="1" x14ac:dyDescent="0.2">
      <c r="A1194" s="256">
        <v>1190</v>
      </c>
      <c r="B1194" s="248"/>
      <c r="C1194" s="257"/>
      <c r="D1194" s="258"/>
      <c r="E1194" s="258"/>
      <c r="F1194" s="259"/>
      <c r="G1194" s="258"/>
      <c r="H1194" s="258"/>
      <c r="I1194" s="260"/>
      <c r="J1194" s="258"/>
      <c r="K1194" s="258"/>
      <c r="L1194" s="260"/>
      <c r="M1194" s="258"/>
      <c r="N1194" s="248"/>
      <c r="O1194" s="254">
        <f t="shared" ref="O1194:P1194" si="1194">IF(B1194=0,0,IF($O$1="",0,IF(YEAR(B1194)=$P$1,MONTH(B1194)-$O$1+1,(YEAR(B1194)-$P$1)*12-$O$1+1+MONTH(B1194))))</f>
        <v>0</v>
      </c>
      <c r="P1194" s="254">
        <f t="shared" si="1194"/>
        <v>0</v>
      </c>
      <c r="Q1194" s="255" t="str">
        <f t="shared" si="1025"/>
        <v/>
      </c>
      <c r="R1194" s="238"/>
      <c r="S1194" s="238"/>
      <c r="T1194" s="238"/>
      <c r="U1194" s="238"/>
    </row>
    <row r="1195" spans="1:21" hidden="1" x14ac:dyDescent="0.2">
      <c r="A1195" s="256">
        <v>1191</v>
      </c>
      <c r="B1195" s="248"/>
      <c r="C1195" s="257"/>
      <c r="D1195" s="258"/>
      <c r="E1195" s="258"/>
      <c r="F1195" s="259"/>
      <c r="G1195" s="258"/>
      <c r="H1195" s="258"/>
      <c r="I1195" s="260"/>
      <c r="J1195" s="258"/>
      <c r="K1195" s="258"/>
      <c r="L1195" s="260"/>
      <c r="M1195" s="258"/>
      <c r="N1195" s="248"/>
      <c r="O1195" s="254">
        <f t="shared" ref="O1195:P1195" si="1195">IF(B1195=0,0,IF($O$1="",0,IF(YEAR(B1195)=$P$1,MONTH(B1195)-$O$1+1,(YEAR(B1195)-$P$1)*12-$O$1+1+MONTH(B1195))))</f>
        <v>0</v>
      </c>
      <c r="P1195" s="254">
        <f t="shared" si="1195"/>
        <v>0</v>
      </c>
      <c r="Q1195" s="255" t="str">
        <f t="shared" si="1025"/>
        <v/>
      </c>
      <c r="R1195" s="238"/>
      <c r="S1195" s="238"/>
      <c r="T1195" s="238"/>
      <c r="U1195" s="238"/>
    </row>
    <row r="1196" spans="1:21" hidden="1" x14ac:dyDescent="0.2">
      <c r="A1196" s="256">
        <v>1192</v>
      </c>
      <c r="B1196" s="248"/>
      <c r="C1196" s="257"/>
      <c r="D1196" s="258"/>
      <c r="E1196" s="258"/>
      <c r="F1196" s="259"/>
      <c r="G1196" s="258"/>
      <c r="H1196" s="258"/>
      <c r="I1196" s="260"/>
      <c r="J1196" s="258"/>
      <c r="K1196" s="258"/>
      <c r="L1196" s="260"/>
      <c r="M1196" s="258"/>
      <c r="N1196" s="248"/>
      <c r="O1196" s="254">
        <f t="shared" ref="O1196:P1196" si="1196">IF(B1196=0,0,IF($O$1="",0,IF(YEAR(B1196)=$P$1,MONTH(B1196)-$O$1+1,(YEAR(B1196)-$P$1)*12-$O$1+1+MONTH(B1196))))</f>
        <v>0</v>
      </c>
      <c r="P1196" s="254">
        <f t="shared" si="1196"/>
        <v>0</v>
      </c>
      <c r="Q1196" s="255" t="str">
        <f t="shared" si="1025"/>
        <v/>
      </c>
      <c r="R1196" s="238"/>
      <c r="S1196" s="238"/>
      <c r="T1196" s="238"/>
      <c r="U1196" s="238"/>
    </row>
    <row r="1197" spans="1:21" hidden="1" x14ac:dyDescent="0.2">
      <c r="A1197" s="247">
        <v>1193</v>
      </c>
      <c r="B1197" s="248"/>
      <c r="C1197" s="257"/>
      <c r="D1197" s="258"/>
      <c r="E1197" s="258"/>
      <c r="F1197" s="259"/>
      <c r="G1197" s="264"/>
      <c r="H1197" s="258"/>
      <c r="I1197" s="260"/>
      <c r="J1197" s="258"/>
      <c r="K1197" s="258"/>
      <c r="L1197" s="260"/>
      <c r="M1197" s="258"/>
      <c r="N1197" s="248"/>
      <c r="O1197" s="254">
        <f t="shared" ref="O1197:P1197" si="1197">IF(B1197=0,0,IF($O$1="",0,IF(YEAR(B1197)=$P$1,MONTH(B1197)-$O$1+1,(YEAR(B1197)-$P$1)*12-$O$1+1+MONTH(B1197))))</f>
        <v>0</v>
      </c>
      <c r="P1197" s="254">
        <f t="shared" si="1197"/>
        <v>0</v>
      </c>
      <c r="Q1197" s="255" t="str">
        <f t="shared" si="1025"/>
        <v/>
      </c>
      <c r="R1197" s="238"/>
      <c r="S1197" s="238"/>
      <c r="T1197" s="238"/>
      <c r="U1197" s="238"/>
    </row>
    <row r="1198" spans="1:21" hidden="1" x14ac:dyDescent="0.2">
      <c r="A1198" s="256">
        <v>1194</v>
      </c>
      <c r="B1198" s="248"/>
      <c r="C1198" s="257"/>
      <c r="D1198" s="258"/>
      <c r="E1198" s="258"/>
      <c r="F1198" s="259"/>
      <c r="G1198" s="258"/>
      <c r="H1198" s="258"/>
      <c r="I1198" s="260"/>
      <c r="J1198" s="258"/>
      <c r="K1198" s="258"/>
      <c r="L1198" s="260"/>
      <c r="M1198" s="258"/>
      <c r="N1198" s="248"/>
      <c r="O1198" s="254">
        <f t="shared" ref="O1198:P1198" si="1198">IF(B1198=0,0,IF($O$1="",0,IF(YEAR(B1198)=$P$1,MONTH(B1198)-$O$1+1,(YEAR(B1198)-$P$1)*12-$O$1+1+MONTH(B1198))))</f>
        <v>0</v>
      </c>
      <c r="P1198" s="254">
        <f t="shared" si="1198"/>
        <v>0</v>
      </c>
      <c r="Q1198" s="255" t="str">
        <f t="shared" si="1025"/>
        <v/>
      </c>
      <c r="R1198" s="238"/>
      <c r="S1198" s="238"/>
      <c r="T1198" s="238"/>
      <c r="U1198" s="238"/>
    </row>
    <row r="1199" spans="1:21" hidden="1" x14ac:dyDescent="0.2">
      <c r="A1199" s="256">
        <v>1195</v>
      </c>
      <c r="B1199" s="248"/>
      <c r="C1199" s="257"/>
      <c r="D1199" s="258"/>
      <c r="E1199" s="258"/>
      <c r="F1199" s="259"/>
      <c r="G1199" s="258"/>
      <c r="H1199" s="258"/>
      <c r="I1199" s="260"/>
      <c r="J1199" s="258"/>
      <c r="K1199" s="258"/>
      <c r="L1199" s="260"/>
      <c r="M1199" s="258"/>
      <c r="N1199" s="248"/>
      <c r="O1199" s="254">
        <f t="shared" ref="O1199:P1199" si="1199">IF(B1199=0,0,IF($O$1="",0,IF(YEAR(B1199)=$P$1,MONTH(B1199)-$O$1+1,(YEAR(B1199)-$P$1)*12-$O$1+1+MONTH(B1199))))</f>
        <v>0</v>
      </c>
      <c r="P1199" s="254">
        <f t="shared" si="1199"/>
        <v>0</v>
      </c>
      <c r="Q1199" s="255" t="str">
        <f t="shared" si="1025"/>
        <v/>
      </c>
      <c r="R1199" s="238"/>
      <c r="S1199" s="238"/>
      <c r="T1199" s="238"/>
      <c r="U1199" s="238"/>
    </row>
    <row r="1200" spans="1:21" hidden="1" x14ac:dyDescent="0.2">
      <c r="A1200" s="256">
        <v>1196</v>
      </c>
      <c r="B1200" s="248"/>
      <c r="C1200" s="257"/>
      <c r="D1200" s="258"/>
      <c r="E1200" s="258"/>
      <c r="F1200" s="259"/>
      <c r="G1200" s="258"/>
      <c r="H1200" s="258"/>
      <c r="I1200" s="260"/>
      <c r="J1200" s="258"/>
      <c r="K1200" s="258"/>
      <c r="L1200" s="260"/>
      <c r="M1200" s="258"/>
      <c r="N1200" s="248"/>
      <c r="O1200" s="254">
        <f t="shared" ref="O1200:P1200" si="1200">IF(B1200=0,0,IF($O$1="",0,IF(YEAR(B1200)=$P$1,MONTH(B1200)-$O$1+1,(YEAR(B1200)-$P$1)*12-$O$1+1+MONTH(B1200))))</f>
        <v>0</v>
      </c>
      <c r="P1200" s="254">
        <f t="shared" si="1200"/>
        <v>0</v>
      </c>
      <c r="Q1200" s="255" t="str">
        <f t="shared" si="1025"/>
        <v/>
      </c>
      <c r="R1200" s="238"/>
      <c r="S1200" s="238"/>
      <c r="T1200" s="238"/>
      <c r="U1200" s="238"/>
    </row>
    <row r="1201" spans="1:21" hidden="1" x14ac:dyDescent="0.2">
      <c r="A1201" s="247">
        <v>1197</v>
      </c>
      <c r="B1201" s="248"/>
      <c r="C1201" s="257"/>
      <c r="D1201" s="258"/>
      <c r="E1201" s="258"/>
      <c r="F1201" s="259"/>
      <c r="G1201" s="258"/>
      <c r="H1201" s="258"/>
      <c r="I1201" s="260"/>
      <c r="J1201" s="258"/>
      <c r="K1201" s="258"/>
      <c r="L1201" s="260"/>
      <c r="M1201" s="258"/>
      <c r="N1201" s="248"/>
      <c r="O1201" s="254">
        <f t="shared" ref="O1201:P1201" si="1201">IF(B1201=0,0,IF($O$1="",0,IF(YEAR(B1201)=$P$1,MONTH(B1201)-$O$1+1,(YEAR(B1201)-$P$1)*12-$O$1+1+MONTH(B1201))))</f>
        <v>0</v>
      </c>
      <c r="P1201" s="254">
        <f t="shared" si="1201"/>
        <v>0</v>
      </c>
      <c r="Q1201" s="255" t="str">
        <f t="shared" si="1025"/>
        <v/>
      </c>
      <c r="R1201" s="238"/>
      <c r="S1201" s="238"/>
      <c r="T1201" s="238"/>
      <c r="U1201" s="238"/>
    </row>
    <row r="1202" spans="1:21" hidden="1" x14ac:dyDescent="0.2">
      <c r="A1202" s="256">
        <v>1198</v>
      </c>
      <c r="B1202" s="248"/>
      <c r="C1202" s="257"/>
      <c r="D1202" s="258"/>
      <c r="E1202" s="258"/>
      <c r="F1202" s="259"/>
      <c r="G1202" s="258"/>
      <c r="H1202" s="258"/>
      <c r="I1202" s="260"/>
      <c r="J1202" s="258"/>
      <c r="K1202" s="258"/>
      <c r="L1202" s="260"/>
      <c r="M1202" s="258"/>
      <c r="N1202" s="248"/>
      <c r="O1202" s="254">
        <f t="shared" ref="O1202:P1202" si="1202">IF(B1202=0,0,IF($O$1="",0,IF(YEAR(B1202)=$P$1,MONTH(B1202)-$O$1+1,(YEAR(B1202)-$P$1)*12-$O$1+1+MONTH(B1202))))</f>
        <v>0</v>
      </c>
      <c r="P1202" s="254">
        <f t="shared" si="1202"/>
        <v>0</v>
      </c>
      <c r="Q1202" s="255" t="str">
        <f t="shared" si="1025"/>
        <v/>
      </c>
      <c r="R1202" s="238"/>
      <c r="S1202" s="238"/>
      <c r="T1202" s="238"/>
      <c r="U1202" s="238"/>
    </row>
    <row r="1203" spans="1:21" hidden="1" x14ac:dyDescent="0.2">
      <c r="A1203" s="256">
        <v>1199</v>
      </c>
      <c r="B1203" s="248"/>
      <c r="C1203" s="257"/>
      <c r="D1203" s="258"/>
      <c r="E1203" s="258"/>
      <c r="F1203" s="259"/>
      <c r="G1203" s="258"/>
      <c r="H1203" s="258"/>
      <c r="I1203" s="260"/>
      <c r="J1203" s="258"/>
      <c r="K1203" s="258"/>
      <c r="L1203" s="260"/>
      <c r="M1203" s="258"/>
      <c r="N1203" s="248"/>
      <c r="O1203" s="254">
        <f t="shared" ref="O1203:P1203" si="1203">IF(B1203=0,0,IF($O$1="",0,IF(YEAR(B1203)=$P$1,MONTH(B1203)-$O$1+1,(YEAR(B1203)-$P$1)*12-$O$1+1+MONTH(B1203))))</f>
        <v>0</v>
      </c>
      <c r="P1203" s="254">
        <f t="shared" si="1203"/>
        <v>0</v>
      </c>
      <c r="Q1203" s="255" t="str">
        <f t="shared" si="1025"/>
        <v/>
      </c>
      <c r="R1203" s="238"/>
      <c r="S1203" s="238"/>
      <c r="T1203" s="238"/>
      <c r="U1203" s="238"/>
    </row>
    <row r="1204" spans="1:21" hidden="1" x14ac:dyDescent="0.2">
      <c r="A1204" s="256">
        <v>1200</v>
      </c>
      <c r="B1204" s="248"/>
      <c r="C1204" s="257"/>
      <c r="D1204" s="258"/>
      <c r="E1204" s="258"/>
      <c r="F1204" s="259"/>
      <c r="G1204" s="258"/>
      <c r="H1204" s="258"/>
      <c r="I1204" s="260"/>
      <c r="J1204" s="258"/>
      <c r="K1204" s="258"/>
      <c r="L1204" s="260"/>
      <c r="M1204" s="258"/>
      <c r="N1204" s="248"/>
      <c r="O1204" s="254">
        <f t="shared" ref="O1204:P1204" si="1204">IF(B1204=0,0,IF($O$1="",0,IF(YEAR(B1204)=$P$1,MONTH(B1204)-$O$1+1,(YEAR(B1204)-$P$1)*12-$O$1+1+MONTH(B1204))))</f>
        <v>0</v>
      </c>
      <c r="P1204" s="254">
        <f t="shared" si="1204"/>
        <v>0</v>
      </c>
      <c r="Q1204" s="255" t="str">
        <f t="shared" si="1025"/>
        <v/>
      </c>
      <c r="R1204" s="238"/>
      <c r="S1204" s="238"/>
      <c r="T1204" s="238"/>
      <c r="U1204" s="238"/>
    </row>
    <row r="1205" spans="1:21" hidden="1" x14ac:dyDescent="0.2">
      <c r="A1205" s="247">
        <v>1201</v>
      </c>
      <c r="B1205" s="248"/>
      <c r="C1205" s="257"/>
      <c r="D1205" s="258"/>
      <c r="E1205" s="258"/>
      <c r="F1205" s="259"/>
      <c r="G1205" s="258"/>
      <c r="H1205" s="258"/>
      <c r="I1205" s="260"/>
      <c r="J1205" s="258"/>
      <c r="K1205" s="258"/>
      <c r="L1205" s="260"/>
      <c r="M1205" s="258"/>
      <c r="N1205" s="248"/>
      <c r="O1205" s="254">
        <f t="shared" ref="O1205:P1205" si="1205">IF(B1205=0,0,IF($O$1="",0,IF(YEAR(B1205)=$P$1,MONTH(B1205)-$O$1+1,(YEAR(B1205)-$P$1)*12-$O$1+1+MONTH(B1205))))</f>
        <v>0</v>
      </c>
      <c r="P1205" s="254">
        <f t="shared" si="1205"/>
        <v>0</v>
      </c>
      <c r="Q1205" s="255" t="str">
        <f t="shared" si="1025"/>
        <v/>
      </c>
      <c r="R1205" s="238"/>
      <c r="S1205" s="238"/>
      <c r="T1205" s="238"/>
      <c r="U1205" s="238"/>
    </row>
    <row r="1206" spans="1:21" hidden="1" x14ac:dyDescent="0.2">
      <c r="A1206" s="256">
        <v>1202</v>
      </c>
      <c r="B1206" s="248"/>
      <c r="C1206" s="257"/>
      <c r="D1206" s="258"/>
      <c r="E1206" s="258"/>
      <c r="F1206" s="259"/>
      <c r="G1206" s="258"/>
      <c r="H1206" s="258"/>
      <c r="I1206" s="260"/>
      <c r="J1206" s="258"/>
      <c r="K1206" s="258"/>
      <c r="L1206" s="260"/>
      <c r="M1206" s="258"/>
      <c r="N1206" s="248"/>
      <c r="O1206" s="254">
        <f t="shared" ref="O1206:P1206" si="1206">IF(B1206=0,0,IF($O$1="",0,IF(YEAR(B1206)=$P$1,MONTH(B1206)-$O$1+1,(YEAR(B1206)-$P$1)*12-$O$1+1+MONTH(B1206))))</f>
        <v>0</v>
      </c>
      <c r="P1206" s="254">
        <f t="shared" si="1206"/>
        <v>0</v>
      </c>
      <c r="Q1206" s="255" t="str">
        <f t="shared" si="1025"/>
        <v/>
      </c>
      <c r="R1206" s="238"/>
      <c r="S1206" s="238"/>
      <c r="T1206" s="238"/>
      <c r="U1206" s="238"/>
    </row>
    <row r="1207" spans="1:21" hidden="1" x14ac:dyDescent="0.2">
      <c r="A1207" s="256">
        <v>1203</v>
      </c>
      <c r="B1207" s="248"/>
      <c r="C1207" s="257"/>
      <c r="D1207" s="258"/>
      <c r="E1207" s="258"/>
      <c r="F1207" s="259"/>
      <c r="G1207" s="258"/>
      <c r="H1207" s="258"/>
      <c r="I1207" s="260"/>
      <c r="J1207" s="258"/>
      <c r="K1207" s="258"/>
      <c r="L1207" s="260"/>
      <c r="M1207" s="258"/>
      <c r="N1207" s="248"/>
      <c r="O1207" s="254">
        <f t="shared" ref="O1207:P1207" si="1207">IF(B1207=0,0,IF($O$1="",0,IF(YEAR(B1207)=$P$1,MONTH(B1207)-$O$1+1,(YEAR(B1207)-$P$1)*12-$O$1+1+MONTH(B1207))))</f>
        <v>0</v>
      </c>
      <c r="P1207" s="254">
        <f t="shared" si="1207"/>
        <v>0</v>
      </c>
      <c r="Q1207" s="255" t="str">
        <f t="shared" si="1025"/>
        <v/>
      </c>
      <c r="R1207" s="238"/>
      <c r="S1207" s="238"/>
      <c r="T1207" s="238"/>
      <c r="U1207" s="238"/>
    </row>
    <row r="1208" spans="1:21" hidden="1" x14ac:dyDescent="0.2">
      <c r="A1208" s="256">
        <v>1204</v>
      </c>
      <c r="B1208" s="248"/>
      <c r="C1208" s="257"/>
      <c r="D1208" s="258"/>
      <c r="E1208" s="258"/>
      <c r="F1208" s="259"/>
      <c r="G1208" s="258"/>
      <c r="H1208" s="258"/>
      <c r="I1208" s="260"/>
      <c r="J1208" s="258"/>
      <c r="K1208" s="258"/>
      <c r="L1208" s="260"/>
      <c r="M1208" s="258"/>
      <c r="N1208" s="248"/>
      <c r="O1208" s="254">
        <f t="shared" ref="O1208:P1208" si="1208">IF(B1208=0,0,IF($O$1="",0,IF(YEAR(B1208)=$P$1,MONTH(B1208)-$O$1+1,(YEAR(B1208)-$P$1)*12-$O$1+1+MONTH(B1208))))</f>
        <v>0</v>
      </c>
      <c r="P1208" s="254">
        <f t="shared" si="1208"/>
        <v>0</v>
      </c>
      <c r="Q1208" s="255" t="str">
        <f t="shared" si="1025"/>
        <v/>
      </c>
      <c r="R1208" s="238"/>
      <c r="S1208" s="238"/>
      <c r="T1208" s="238"/>
      <c r="U1208" s="238"/>
    </row>
    <row r="1209" spans="1:21" hidden="1" x14ac:dyDescent="0.2">
      <c r="A1209" s="247">
        <v>1205</v>
      </c>
      <c r="B1209" s="248"/>
      <c r="C1209" s="257"/>
      <c r="D1209" s="258"/>
      <c r="E1209" s="258"/>
      <c r="F1209" s="259"/>
      <c r="G1209" s="258"/>
      <c r="H1209" s="258"/>
      <c r="I1209" s="260"/>
      <c r="J1209" s="258"/>
      <c r="K1209" s="258"/>
      <c r="L1209" s="260"/>
      <c r="M1209" s="258"/>
      <c r="N1209" s="248"/>
      <c r="O1209" s="254">
        <f t="shared" ref="O1209:P1209" si="1209">IF(B1209=0,0,IF($O$1="",0,IF(YEAR(B1209)=$P$1,MONTH(B1209)-$O$1+1,(YEAR(B1209)-$P$1)*12-$O$1+1+MONTH(B1209))))</f>
        <v>0</v>
      </c>
      <c r="P1209" s="254">
        <f t="shared" si="1209"/>
        <v>0</v>
      </c>
      <c r="Q1209" s="255" t="str">
        <f t="shared" si="1025"/>
        <v/>
      </c>
      <c r="R1209" s="238"/>
      <c r="S1209" s="238"/>
      <c r="T1209" s="238"/>
      <c r="U1209" s="238"/>
    </row>
    <row r="1210" spans="1:21" hidden="1" x14ac:dyDescent="0.2">
      <c r="A1210" s="256">
        <v>1206</v>
      </c>
      <c r="B1210" s="248"/>
      <c r="C1210" s="257"/>
      <c r="D1210" s="258"/>
      <c r="E1210" s="258"/>
      <c r="F1210" s="259"/>
      <c r="G1210" s="258"/>
      <c r="H1210" s="258"/>
      <c r="I1210" s="260"/>
      <c r="J1210" s="258"/>
      <c r="K1210" s="258"/>
      <c r="L1210" s="260"/>
      <c r="M1210" s="258"/>
      <c r="N1210" s="248"/>
      <c r="O1210" s="254">
        <f t="shared" ref="O1210:P1210" si="1210">IF(B1210=0,0,IF($O$1="",0,IF(YEAR(B1210)=$P$1,MONTH(B1210)-$O$1+1,(YEAR(B1210)-$P$1)*12-$O$1+1+MONTH(B1210))))</f>
        <v>0</v>
      </c>
      <c r="P1210" s="254">
        <f t="shared" si="1210"/>
        <v>0</v>
      </c>
      <c r="Q1210" s="255" t="str">
        <f t="shared" si="1025"/>
        <v/>
      </c>
      <c r="R1210" s="238"/>
      <c r="S1210" s="238"/>
      <c r="T1210" s="238"/>
      <c r="U1210" s="238"/>
    </row>
    <row r="1211" spans="1:21" hidden="1" x14ac:dyDescent="0.2">
      <c r="A1211" s="256">
        <v>1207</v>
      </c>
      <c r="B1211" s="248"/>
      <c r="C1211" s="257"/>
      <c r="D1211" s="258"/>
      <c r="E1211" s="258"/>
      <c r="F1211" s="259"/>
      <c r="G1211" s="258"/>
      <c r="H1211" s="258"/>
      <c r="I1211" s="260"/>
      <c r="J1211" s="258"/>
      <c r="K1211" s="258"/>
      <c r="L1211" s="260"/>
      <c r="M1211" s="258"/>
      <c r="N1211" s="248"/>
      <c r="O1211" s="254">
        <f t="shared" ref="O1211:P1211" si="1211">IF(B1211=0,0,IF($O$1="",0,IF(YEAR(B1211)=$P$1,MONTH(B1211)-$O$1+1,(YEAR(B1211)-$P$1)*12-$O$1+1+MONTH(B1211))))</f>
        <v>0</v>
      </c>
      <c r="P1211" s="254">
        <f t="shared" si="1211"/>
        <v>0</v>
      </c>
      <c r="Q1211" s="255" t="str">
        <f t="shared" si="1025"/>
        <v/>
      </c>
      <c r="R1211" s="238"/>
      <c r="S1211" s="238"/>
      <c r="T1211" s="238"/>
      <c r="U1211" s="238"/>
    </row>
    <row r="1212" spans="1:21" hidden="1" x14ac:dyDescent="0.2">
      <c r="A1212" s="256">
        <v>1208</v>
      </c>
      <c r="B1212" s="248"/>
      <c r="C1212" s="257"/>
      <c r="D1212" s="258"/>
      <c r="E1212" s="258"/>
      <c r="F1212" s="259"/>
      <c r="G1212" s="258"/>
      <c r="H1212" s="258"/>
      <c r="I1212" s="260"/>
      <c r="J1212" s="258"/>
      <c r="K1212" s="258"/>
      <c r="L1212" s="260"/>
      <c r="M1212" s="258"/>
      <c r="N1212" s="248"/>
      <c r="O1212" s="254">
        <f t="shared" ref="O1212:P1212" si="1212">IF(B1212=0,0,IF($O$1="",0,IF(YEAR(B1212)=$P$1,MONTH(B1212)-$O$1+1,(YEAR(B1212)-$P$1)*12-$O$1+1+MONTH(B1212))))</f>
        <v>0</v>
      </c>
      <c r="P1212" s="254">
        <f t="shared" si="1212"/>
        <v>0</v>
      </c>
      <c r="Q1212" s="255" t="str">
        <f t="shared" si="1025"/>
        <v/>
      </c>
      <c r="R1212" s="238"/>
      <c r="S1212" s="238"/>
      <c r="T1212" s="238"/>
      <c r="U1212" s="238"/>
    </row>
    <row r="1213" spans="1:21" hidden="1" x14ac:dyDescent="0.2">
      <c r="A1213" s="247">
        <v>1209</v>
      </c>
      <c r="B1213" s="248"/>
      <c r="C1213" s="257"/>
      <c r="D1213" s="258"/>
      <c r="E1213" s="258"/>
      <c r="F1213" s="259"/>
      <c r="G1213" s="258"/>
      <c r="H1213" s="258"/>
      <c r="I1213" s="260"/>
      <c r="J1213" s="258"/>
      <c r="K1213" s="258"/>
      <c r="L1213" s="260"/>
      <c r="M1213" s="258"/>
      <c r="N1213" s="248"/>
      <c r="O1213" s="254">
        <f t="shared" ref="O1213:P1213" si="1213">IF(B1213=0,0,IF($O$1="",0,IF(YEAR(B1213)=$P$1,MONTH(B1213)-$O$1+1,(YEAR(B1213)-$P$1)*12-$O$1+1+MONTH(B1213))))</f>
        <v>0</v>
      </c>
      <c r="P1213" s="254">
        <f t="shared" si="1213"/>
        <v>0</v>
      </c>
      <c r="Q1213" s="255" t="str">
        <f t="shared" si="1025"/>
        <v/>
      </c>
      <c r="R1213" s="238"/>
      <c r="S1213" s="238"/>
      <c r="T1213" s="238"/>
      <c r="U1213" s="238"/>
    </row>
    <row r="1214" spans="1:21" hidden="1" x14ac:dyDescent="0.2">
      <c r="A1214" s="256">
        <v>1210</v>
      </c>
      <c r="B1214" s="248"/>
      <c r="C1214" s="257"/>
      <c r="D1214" s="258"/>
      <c r="E1214" s="258"/>
      <c r="F1214" s="259"/>
      <c r="G1214" s="258"/>
      <c r="H1214" s="258"/>
      <c r="I1214" s="260"/>
      <c r="J1214" s="258"/>
      <c r="K1214" s="258"/>
      <c r="L1214" s="260"/>
      <c r="M1214" s="258"/>
      <c r="N1214" s="248"/>
      <c r="O1214" s="254">
        <f t="shared" ref="O1214:P1214" si="1214">IF(B1214=0,0,IF($O$1="",0,IF(YEAR(B1214)=$P$1,MONTH(B1214)-$O$1+1,(YEAR(B1214)-$P$1)*12-$O$1+1+MONTH(B1214))))</f>
        <v>0</v>
      </c>
      <c r="P1214" s="254">
        <f t="shared" si="1214"/>
        <v>0</v>
      </c>
      <c r="Q1214" s="255" t="str">
        <f t="shared" si="1025"/>
        <v/>
      </c>
      <c r="R1214" s="238"/>
      <c r="S1214" s="238"/>
      <c r="T1214" s="238"/>
      <c r="U1214" s="238"/>
    </row>
    <row r="1215" spans="1:21" hidden="1" x14ac:dyDescent="0.2">
      <c r="A1215" s="256">
        <v>1211</v>
      </c>
      <c r="B1215" s="248"/>
      <c r="C1215" s="257"/>
      <c r="D1215" s="258"/>
      <c r="E1215" s="258"/>
      <c r="F1215" s="259"/>
      <c r="G1215" s="258"/>
      <c r="H1215" s="258"/>
      <c r="I1215" s="260"/>
      <c r="J1215" s="258"/>
      <c r="K1215" s="258"/>
      <c r="L1215" s="260"/>
      <c r="M1215" s="258"/>
      <c r="N1215" s="248"/>
      <c r="O1215" s="254">
        <f t="shared" ref="O1215:P1215" si="1215">IF(B1215=0,0,IF($O$1="",0,IF(YEAR(B1215)=$P$1,MONTH(B1215)-$O$1+1,(YEAR(B1215)-$P$1)*12-$O$1+1+MONTH(B1215))))</f>
        <v>0</v>
      </c>
      <c r="P1215" s="254">
        <f t="shared" si="1215"/>
        <v>0</v>
      </c>
      <c r="Q1215" s="255" t="str">
        <f t="shared" si="1025"/>
        <v/>
      </c>
      <c r="R1215" s="238"/>
      <c r="S1215" s="238"/>
      <c r="T1215" s="238"/>
      <c r="U1215" s="238"/>
    </row>
    <row r="1216" spans="1:21" hidden="1" x14ac:dyDescent="0.2">
      <c r="A1216" s="256">
        <v>1212</v>
      </c>
      <c r="B1216" s="248"/>
      <c r="C1216" s="257"/>
      <c r="D1216" s="258"/>
      <c r="E1216" s="258"/>
      <c r="F1216" s="259"/>
      <c r="G1216" s="258"/>
      <c r="H1216" s="258"/>
      <c r="I1216" s="260"/>
      <c r="J1216" s="258"/>
      <c r="K1216" s="258"/>
      <c r="L1216" s="260"/>
      <c r="M1216" s="258"/>
      <c r="N1216" s="248"/>
      <c r="O1216" s="254">
        <f t="shared" ref="O1216:P1216" si="1216">IF(B1216=0,0,IF($O$1="",0,IF(YEAR(B1216)=$P$1,MONTH(B1216)-$O$1+1,(YEAR(B1216)-$P$1)*12-$O$1+1+MONTH(B1216))))</f>
        <v>0</v>
      </c>
      <c r="P1216" s="254">
        <f t="shared" si="1216"/>
        <v>0</v>
      </c>
      <c r="Q1216" s="255" t="str">
        <f t="shared" si="1025"/>
        <v/>
      </c>
      <c r="R1216" s="238"/>
      <c r="S1216" s="238"/>
      <c r="T1216" s="238"/>
      <c r="U1216" s="238"/>
    </row>
    <row r="1217" spans="1:21" hidden="1" x14ac:dyDescent="0.2">
      <c r="A1217" s="247">
        <v>1213</v>
      </c>
      <c r="B1217" s="248"/>
      <c r="C1217" s="257"/>
      <c r="D1217" s="258"/>
      <c r="E1217" s="258"/>
      <c r="F1217" s="259"/>
      <c r="G1217" s="258"/>
      <c r="H1217" s="258"/>
      <c r="I1217" s="260"/>
      <c r="J1217" s="258"/>
      <c r="K1217" s="258"/>
      <c r="L1217" s="260"/>
      <c r="M1217" s="258"/>
      <c r="N1217" s="248"/>
      <c r="O1217" s="254">
        <f t="shared" ref="O1217:P1217" si="1217">IF(B1217=0,0,IF($O$1="",0,IF(YEAR(B1217)=$P$1,MONTH(B1217)-$O$1+1,(YEAR(B1217)-$P$1)*12-$O$1+1+MONTH(B1217))))</f>
        <v>0</v>
      </c>
      <c r="P1217" s="254">
        <f t="shared" si="1217"/>
        <v>0</v>
      </c>
      <c r="Q1217" s="255" t="str">
        <f t="shared" si="1025"/>
        <v/>
      </c>
      <c r="R1217" s="238"/>
      <c r="S1217" s="238"/>
      <c r="T1217" s="238"/>
      <c r="U1217" s="238"/>
    </row>
    <row r="1218" spans="1:21" hidden="1" x14ac:dyDescent="0.2">
      <c r="A1218" s="256">
        <v>1214</v>
      </c>
      <c r="B1218" s="248"/>
      <c r="C1218" s="257"/>
      <c r="D1218" s="258"/>
      <c r="E1218" s="258"/>
      <c r="F1218" s="259"/>
      <c r="G1218" s="258"/>
      <c r="H1218" s="258"/>
      <c r="I1218" s="260"/>
      <c r="J1218" s="258"/>
      <c r="K1218" s="258"/>
      <c r="L1218" s="260"/>
      <c r="M1218" s="258"/>
      <c r="N1218" s="248"/>
      <c r="O1218" s="254">
        <f t="shared" ref="O1218:P1218" si="1218">IF(B1218=0,0,IF($O$1="",0,IF(YEAR(B1218)=$P$1,MONTH(B1218)-$O$1+1,(YEAR(B1218)-$P$1)*12-$O$1+1+MONTH(B1218))))</f>
        <v>0</v>
      </c>
      <c r="P1218" s="254">
        <f t="shared" si="1218"/>
        <v>0</v>
      </c>
      <c r="Q1218" s="255" t="str">
        <f t="shared" si="1025"/>
        <v/>
      </c>
      <c r="R1218" s="238"/>
      <c r="S1218" s="238"/>
      <c r="T1218" s="238"/>
      <c r="U1218" s="238"/>
    </row>
    <row r="1219" spans="1:21" hidden="1" x14ac:dyDescent="0.2">
      <c r="A1219" s="256">
        <v>1215</v>
      </c>
      <c r="B1219" s="248"/>
      <c r="C1219" s="257"/>
      <c r="D1219" s="258"/>
      <c r="E1219" s="258"/>
      <c r="F1219" s="259"/>
      <c r="G1219" s="258"/>
      <c r="H1219" s="258"/>
      <c r="I1219" s="260"/>
      <c r="J1219" s="258"/>
      <c r="K1219" s="258"/>
      <c r="L1219" s="260"/>
      <c r="M1219" s="258"/>
      <c r="N1219" s="248"/>
      <c r="O1219" s="254">
        <f t="shared" ref="O1219:P1219" si="1219">IF(B1219=0,0,IF($O$1="",0,IF(YEAR(B1219)=$P$1,MONTH(B1219)-$O$1+1,(YEAR(B1219)-$P$1)*12-$O$1+1+MONTH(B1219))))</f>
        <v>0</v>
      </c>
      <c r="P1219" s="254">
        <f t="shared" si="1219"/>
        <v>0</v>
      </c>
      <c r="Q1219" s="255" t="str">
        <f t="shared" si="1025"/>
        <v/>
      </c>
      <c r="R1219" s="238"/>
      <c r="S1219" s="238"/>
      <c r="T1219" s="238"/>
      <c r="U1219" s="238"/>
    </row>
    <row r="1220" spans="1:21" hidden="1" x14ac:dyDescent="0.2">
      <c r="A1220" s="256">
        <v>1216</v>
      </c>
      <c r="B1220" s="248"/>
      <c r="C1220" s="257"/>
      <c r="D1220" s="258"/>
      <c r="E1220" s="258"/>
      <c r="F1220" s="259"/>
      <c r="G1220" s="258"/>
      <c r="H1220" s="258"/>
      <c r="I1220" s="260"/>
      <c r="J1220" s="258"/>
      <c r="K1220" s="258"/>
      <c r="L1220" s="260"/>
      <c r="M1220" s="258"/>
      <c r="N1220" s="248"/>
      <c r="O1220" s="254">
        <f t="shared" ref="O1220:P1220" si="1220">IF(B1220=0,0,IF($O$1="",0,IF(YEAR(B1220)=$P$1,MONTH(B1220)-$O$1+1,(YEAR(B1220)-$P$1)*12-$O$1+1+MONTH(B1220))))</f>
        <v>0</v>
      </c>
      <c r="P1220" s="254">
        <f t="shared" si="1220"/>
        <v>0</v>
      </c>
      <c r="Q1220" s="255" t="str">
        <f t="shared" si="1025"/>
        <v/>
      </c>
      <c r="R1220" s="238"/>
      <c r="S1220" s="238"/>
      <c r="T1220" s="238"/>
      <c r="U1220" s="238"/>
    </row>
    <row r="1221" spans="1:21" hidden="1" x14ac:dyDescent="0.2">
      <c r="A1221" s="247">
        <v>1217</v>
      </c>
      <c r="B1221" s="248"/>
      <c r="C1221" s="257"/>
      <c r="D1221" s="258"/>
      <c r="E1221" s="258"/>
      <c r="F1221" s="259"/>
      <c r="G1221" s="258"/>
      <c r="H1221" s="258"/>
      <c r="I1221" s="260"/>
      <c r="J1221" s="258"/>
      <c r="K1221" s="258"/>
      <c r="L1221" s="260"/>
      <c r="M1221" s="258"/>
      <c r="N1221" s="248"/>
      <c r="O1221" s="254">
        <f t="shared" ref="O1221:P1221" si="1221">IF(B1221=0,0,IF($O$1="",0,IF(YEAR(B1221)=$P$1,MONTH(B1221)-$O$1+1,(YEAR(B1221)-$P$1)*12-$O$1+1+MONTH(B1221))))</f>
        <v>0</v>
      </c>
      <c r="P1221" s="254">
        <f t="shared" si="1221"/>
        <v>0</v>
      </c>
      <c r="Q1221" s="255" t="str">
        <f t="shared" si="1025"/>
        <v/>
      </c>
      <c r="R1221" s="238"/>
      <c r="S1221" s="238"/>
      <c r="T1221" s="238"/>
      <c r="U1221" s="238"/>
    </row>
    <row r="1222" spans="1:21" hidden="1" x14ac:dyDescent="0.2">
      <c r="A1222" s="265">
        <v>1218</v>
      </c>
      <c r="B1222" s="266"/>
      <c r="C1222" s="267"/>
      <c r="D1222" s="268"/>
      <c r="E1222" s="268"/>
      <c r="F1222" s="259"/>
      <c r="G1222" s="264"/>
      <c r="H1222" s="268"/>
      <c r="I1222" s="268"/>
      <c r="J1222" s="268"/>
      <c r="K1222" s="268"/>
      <c r="L1222" s="268"/>
      <c r="M1222" s="268"/>
      <c r="N1222" s="266"/>
      <c r="O1222" s="254">
        <f t="shared" ref="O1222:P1222" si="1222">IF(B1222=0,0,IF($O$1="",0,IF(YEAR(B1222)=$P$1,MONTH(B1222)-$O$1+1,(YEAR(B1222)-$P$1)*12-$O$1+1+MONTH(B1222))))</f>
        <v>0</v>
      </c>
      <c r="P1222" s="254">
        <f t="shared" si="1222"/>
        <v>0</v>
      </c>
      <c r="Q1222" s="255" t="str">
        <f t="shared" si="1025"/>
        <v/>
      </c>
      <c r="R1222" s="238"/>
      <c r="S1222" s="238"/>
      <c r="T1222" s="238"/>
      <c r="U1222" s="238"/>
    </row>
    <row r="1223" spans="1:21" hidden="1" x14ac:dyDescent="0.2">
      <c r="A1223" s="256">
        <v>1219</v>
      </c>
      <c r="B1223" s="248"/>
      <c r="C1223" s="257"/>
      <c r="D1223" s="258"/>
      <c r="E1223" s="258"/>
      <c r="F1223" s="259"/>
      <c r="G1223" s="264"/>
      <c r="H1223" s="258"/>
      <c r="I1223" s="260"/>
      <c r="J1223" s="258"/>
      <c r="K1223" s="258"/>
      <c r="L1223" s="258"/>
      <c r="M1223" s="258"/>
      <c r="N1223" s="248"/>
      <c r="O1223" s="254">
        <f t="shared" ref="O1223:P1223" si="1223">IF(B1223=0,0,IF($O$1="",0,IF(YEAR(B1223)=$P$1,MONTH(B1223)-$O$1+1,(YEAR(B1223)-$P$1)*12-$O$1+1+MONTH(B1223))))</f>
        <v>0</v>
      </c>
      <c r="P1223" s="254">
        <f t="shared" si="1223"/>
        <v>0</v>
      </c>
      <c r="Q1223" s="255" t="str">
        <f t="shared" si="1025"/>
        <v/>
      </c>
      <c r="R1223" s="238"/>
      <c r="S1223" s="238"/>
      <c r="T1223" s="238"/>
      <c r="U1223" s="238"/>
    </row>
    <row r="1224" spans="1:21" hidden="1" x14ac:dyDescent="0.2">
      <c r="A1224" s="256">
        <v>1220</v>
      </c>
      <c r="B1224" s="248"/>
      <c r="C1224" s="257"/>
      <c r="D1224" s="258"/>
      <c r="E1224" s="258"/>
      <c r="F1224" s="259"/>
      <c r="G1224" s="264"/>
      <c r="H1224" s="258"/>
      <c r="I1224" s="260"/>
      <c r="J1224" s="258"/>
      <c r="K1224" s="258"/>
      <c r="L1224" s="258"/>
      <c r="M1224" s="258"/>
      <c r="N1224" s="248"/>
      <c r="O1224" s="254">
        <f t="shared" ref="O1224:P1224" si="1224">IF(B1224=0,0,IF($O$1="",0,IF(YEAR(B1224)=$P$1,MONTH(B1224)-$O$1+1,(YEAR(B1224)-$P$1)*12-$O$1+1+MONTH(B1224))))</f>
        <v>0</v>
      </c>
      <c r="P1224" s="254">
        <f t="shared" si="1224"/>
        <v>0</v>
      </c>
      <c r="Q1224" s="255" t="str">
        <f t="shared" si="1025"/>
        <v/>
      </c>
      <c r="R1224" s="238"/>
      <c r="S1224" s="238"/>
      <c r="T1224" s="238"/>
      <c r="U1224" s="238"/>
    </row>
    <row r="1225" spans="1:21" hidden="1" x14ac:dyDescent="0.2">
      <c r="A1225" s="247">
        <v>1221</v>
      </c>
      <c r="B1225" s="248"/>
      <c r="C1225" s="257"/>
      <c r="D1225" s="258"/>
      <c r="E1225" s="258"/>
      <c r="F1225" s="259"/>
      <c r="G1225" s="258"/>
      <c r="H1225" s="258"/>
      <c r="I1225" s="260"/>
      <c r="J1225" s="258"/>
      <c r="K1225" s="258"/>
      <c r="L1225" s="260"/>
      <c r="M1225" s="258"/>
      <c r="N1225" s="248"/>
      <c r="O1225" s="254">
        <f t="shared" ref="O1225:P1225" si="1225">IF(B1225=0,0,IF($O$1="",0,IF(YEAR(B1225)=$P$1,MONTH(B1225)-$O$1+1,(YEAR(B1225)-$P$1)*12-$O$1+1+MONTH(B1225))))</f>
        <v>0</v>
      </c>
      <c r="P1225" s="254">
        <f t="shared" si="1225"/>
        <v>0</v>
      </c>
      <c r="Q1225" s="255" t="str">
        <f t="shared" si="1025"/>
        <v/>
      </c>
      <c r="R1225" s="238"/>
      <c r="S1225" s="238"/>
      <c r="T1225" s="238"/>
      <c r="U1225" s="238"/>
    </row>
    <row r="1226" spans="1:21" hidden="1" x14ac:dyDescent="0.2">
      <c r="A1226" s="256">
        <v>1222</v>
      </c>
      <c r="B1226" s="248"/>
      <c r="C1226" s="257"/>
      <c r="D1226" s="258"/>
      <c r="E1226" s="258"/>
      <c r="F1226" s="259"/>
      <c r="G1226" s="258"/>
      <c r="H1226" s="258"/>
      <c r="I1226" s="260"/>
      <c r="J1226" s="258"/>
      <c r="K1226" s="258"/>
      <c r="L1226" s="260"/>
      <c r="M1226" s="258"/>
      <c r="N1226" s="248"/>
      <c r="O1226" s="254">
        <f t="shared" ref="O1226:P1226" si="1226">IF(B1226=0,0,IF($O$1="",0,IF(YEAR(B1226)=$P$1,MONTH(B1226)-$O$1+1,(YEAR(B1226)-$P$1)*12-$O$1+1+MONTH(B1226))))</f>
        <v>0</v>
      </c>
      <c r="P1226" s="254">
        <f t="shared" si="1226"/>
        <v>0</v>
      </c>
      <c r="Q1226" s="255" t="str">
        <f t="shared" si="1025"/>
        <v/>
      </c>
      <c r="R1226" s="238"/>
      <c r="S1226" s="238"/>
      <c r="T1226" s="238"/>
      <c r="U1226" s="238"/>
    </row>
    <row r="1227" spans="1:21" hidden="1" x14ac:dyDescent="0.2">
      <c r="A1227" s="256">
        <v>1223</v>
      </c>
      <c r="B1227" s="248"/>
      <c r="C1227" s="257"/>
      <c r="D1227" s="258"/>
      <c r="E1227" s="258"/>
      <c r="F1227" s="259"/>
      <c r="G1227" s="258"/>
      <c r="H1227" s="258"/>
      <c r="I1227" s="260"/>
      <c r="J1227" s="258"/>
      <c r="K1227" s="258"/>
      <c r="L1227" s="260"/>
      <c r="M1227" s="258"/>
      <c r="N1227" s="248"/>
      <c r="O1227" s="254">
        <f t="shared" ref="O1227:P1227" si="1227">IF(B1227=0,0,IF($O$1="",0,IF(YEAR(B1227)=$P$1,MONTH(B1227)-$O$1+1,(YEAR(B1227)-$P$1)*12-$O$1+1+MONTH(B1227))))</f>
        <v>0</v>
      </c>
      <c r="P1227" s="254">
        <f t="shared" si="1227"/>
        <v>0</v>
      </c>
      <c r="Q1227" s="255" t="str">
        <f t="shared" si="1025"/>
        <v/>
      </c>
      <c r="R1227" s="238"/>
      <c r="S1227" s="238"/>
      <c r="T1227" s="238"/>
      <c r="U1227" s="238"/>
    </row>
    <row r="1228" spans="1:21" hidden="1" x14ac:dyDescent="0.2">
      <c r="A1228" s="256">
        <v>1224</v>
      </c>
      <c r="B1228" s="248"/>
      <c r="C1228" s="257"/>
      <c r="D1228" s="258"/>
      <c r="E1228" s="258"/>
      <c r="F1228" s="259"/>
      <c r="G1228" s="258"/>
      <c r="H1228" s="258"/>
      <c r="I1228" s="260"/>
      <c r="J1228" s="258"/>
      <c r="K1228" s="258"/>
      <c r="L1228" s="260"/>
      <c r="M1228" s="258"/>
      <c r="N1228" s="248"/>
      <c r="O1228" s="254">
        <f t="shared" ref="O1228:P1228" si="1228">IF(B1228=0,0,IF($O$1="",0,IF(YEAR(B1228)=$P$1,MONTH(B1228)-$O$1+1,(YEAR(B1228)-$P$1)*12-$O$1+1+MONTH(B1228))))</f>
        <v>0</v>
      </c>
      <c r="P1228" s="254">
        <f t="shared" si="1228"/>
        <v>0</v>
      </c>
      <c r="Q1228" s="255" t="str">
        <f t="shared" si="1025"/>
        <v/>
      </c>
      <c r="R1228" s="238"/>
      <c r="S1228" s="238"/>
      <c r="T1228" s="238"/>
      <c r="U1228" s="238"/>
    </row>
    <row r="1229" spans="1:21" hidden="1" x14ac:dyDescent="0.2">
      <c r="A1229" s="247">
        <v>1225</v>
      </c>
      <c r="B1229" s="248"/>
      <c r="C1229" s="257"/>
      <c r="D1229" s="258"/>
      <c r="E1229" s="258"/>
      <c r="F1229" s="259"/>
      <c r="G1229" s="258"/>
      <c r="H1229" s="258"/>
      <c r="I1229" s="260"/>
      <c r="J1229" s="258"/>
      <c r="K1229" s="258"/>
      <c r="L1229" s="260"/>
      <c r="M1229" s="258"/>
      <c r="N1229" s="248"/>
      <c r="O1229" s="254">
        <f t="shared" ref="O1229:P1229" si="1229">IF(B1229=0,0,IF($O$1="",0,IF(YEAR(B1229)=$P$1,MONTH(B1229)-$O$1+1,(YEAR(B1229)-$P$1)*12-$O$1+1+MONTH(B1229))))</f>
        <v>0</v>
      </c>
      <c r="P1229" s="254">
        <f t="shared" si="1229"/>
        <v>0</v>
      </c>
      <c r="Q1229" s="255" t="str">
        <f t="shared" si="1025"/>
        <v/>
      </c>
      <c r="R1229" s="238"/>
      <c r="S1229" s="238"/>
      <c r="T1229" s="238"/>
      <c r="U1229" s="238"/>
    </row>
    <row r="1230" spans="1:21" hidden="1" x14ac:dyDescent="0.2">
      <c r="A1230" s="256">
        <v>1226</v>
      </c>
      <c r="B1230" s="248"/>
      <c r="C1230" s="257"/>
      <c r="D1230" s="258"/>
      <c r="E1230" s="258"/>
      <c r="F1230" s="259"/>
      <c r="G1230" s="258"/>
      <c r="H1230" s="258"/>
      <c r="I1230" s="260"/>
      <c r="J1230" s="258"/>
      <c r="K1230" s="258"/>
      <c r="L1230" s="260"/>
      <c r="M1230" s="258"/>
      <c r="N1230" s="248"/>
      <c r="O1230" s="254">
        <f t="shared" ref="O1230:P1230" si="1230">IF(B1230=0,0,IF($O$1="",0,IF(YEAR(B1230)=$P$1,MONTH(B1230)-$O$1+1,(YEAR(B1230)-$P$1)*12-$O$1+1+MONTH(B1230))))</f>
        <v>0</v>
      </c>
      <c r="P1230" s="254">
        <f t="shared" si="1230"/>
        <v>0</v>
      </c>
      <c r="Q1230" s="255" t="str">
        <f t="shared" si="1025"/>
        <v/>
      </c>
      <c r="R1230" s="238"/>
      <c r="S1230" s="238"/>
      <c r="T1230" s="238"/>
      <c r="U1230" s="238"/>
    </row>
    <row r="1231" spans="1:21" hidden="1" x14ac:dyDescent="0.2">
      <c r="A1231" s="256">
        <v>1227</v>
      </c>
      <c r="B1231" s="248"/>
      <c r="C1231" s="257"/>
      <c r="D1231" s="258"/>
      <c r="E1231" s="258"/>
      <c r="F1231" s="259"/>
      <c r="G1231" s="258"/>
      <c r="H1231" s="258"/>
      <c r="I1231" s="260"/>
      <c r="J1231" s="258"/>
      <c r="K1231" s="258"/>
      <c r="L1231" s="260"/>
      <c r="M1231" s="258"/>
      <c r="N1231" s="248"/>
      <c r="O1231" s="254">
        <f t="shared" ref="O1231:P1231" si="1231">IF(B1231=0,0,IF($O$1="",0,IF(YEAR(B1231)=$P$1,MONTH(B1231)-$O$1+1,(YEAR(B1231)-$P$1)*12-$O$1+1+MONTH(B1231))))</f>
        <v>0</v>
      </c>
      <c r="P1231" s="254">
        <f t="shared" si="1231"/>
        <v>0</v>
      </c>
      <c r="Q1231" s="255" t="str">
        <f t="shared" si="1025"/>
        <v/>
      </c>
      <c r="R1231" s="238"/>
      <c r="S1231" s="238"/>
      <c r="T1231" s="238"/>
      <c r="U1231" s="238"/>
    </row>
    <row r="1232" spans="1:21" hidden="1" x14ac:dyDescent="0.2">
      <c r="A1232" s="256">
        <v>1228</v>
      </c>
      <c r="B1232" s="248"/>
      <c r="C1232" s="257"/>
      <c r="D1232" s="258"/>
      <c r="E1232" s="258"/>
      <c r="F1232" s="259"/>
      <c r="G1232" s="258"/>
      <c r="H1232" s="258"/>
      <c r="I1232" s="260"/>
      <c r="J1232" s="258"/>
      <c r="K1232" s="258"/>
      <c r="L1232" s="260"/>
      <c r="M1232" s="258"/>
      <c r="N1232" s="248"/>
      <c r="O1232" s="254">
        <f t="shared" ref="O1232:P1232" si="1232">IF(B1232=0,0,IF($O$1="",0,IF(YEAR(B1232)=$P$1,MONTH(B1232)-$O$1+1,(YEAR(B1232)-$P$1)*12-$O$1+1+MONTH(B1232))))</f>
        <v>0</v>
      </c>
      <c r="P1232" s="254">
        <f t="shared" si="1232"/>
        <v>0</v>
      </c>
      <c r="Q1232" s="255" t="str">
        <f t="shared" si="1025"/>
        <v/>
      </c>
      <c r="R1232" s="238"/>
      <c r="S1232" s="238"/>
      <c r="T1232" s="238"/>
      <c r="U1232" s="238"/>
    </row>
    <row r="1233" spans="1:21" hidden="1" x14ac:dyDescent="0.2">
      <c r="A1233" s="247">
        <v>1229</v>
      </c>
      <c r="B1233" s="248"/>
      <c r="C1233" s="257"/>
      <c r="D1233" s="258"/>
      <c r="E1233" s="258"/>
      <c r="F1233" s="259"/>
      <c r="G1233" s="258"/>
      <c r="H1233" s="258"/>
      <c r="I1233" s="260"/>
      <c r="J1233" s="258"/>
      <c r="K1233" s="258"/>
      <c r="L1233" s="260"/>
      <c r="M1233" s="258"/>
      <c r="N1233" s="248"/>
      <c r="O1233" s="254">
        <f t="shared" ref="O1233:P1233" si="1233">IF(B1233=0,0,IF($O$1="",0,IF(YEAR(B1233)=$P$1,MONTH(B1233)-$O$1+1,(YEAR(B1233)-$P$1)*12-$O$1+1+MONTH(B1233))))</f>
        <v>0</v>
      </c>
      <c r="P1233" s="254">
        <f t="shared" si="1233"/>
        <v>0</v>
      </c>
      <c r="Q1233" s="255" t="str">
        <f t="shared" si="1025"/>
        <v/>
      </c>
      <c r="R1233" s="238"/>
      <c r="S1233" s="238"/>
      <c r="T1233" s="238"/>
      <c r="U1233" s="238"/>
    </row>
    <row r="1234" spans="1:21" hidden="1" x14ac:dyDescent="0.2">
      <c r="A1234" s="256">
        <v>1230</v>
      </c>
      <c r="B1234" s="248"/>
      <c r="C1234" s="257"/>
      <c r="D1234" s="258"/>
      <c r="E1234" s="258"/>
      <c r="F1234" s="269"/>
      <c r="G1234" s="258"/>
      <c r="H1234" s="258"/>
      <c r="I1234" s="260"/>
      <c r="J1234" s="258"/>
      <c r="K1234" s="258"/>
      <c r="L1234" s="260"/>
      <c r="M1234" s="258"/>
      <c r="N1234" s="248"/>
      <c r="O1234" s="254">
        <f t="shared" ref="O1234:P1234" si="1234">IF(B1234=0,0,IF($O$1="",0,IF(YEAR(B1234)=$P$1,MONTH(B1234)-$O$1+1,(YEAR(B1234)-$P$1)*12-$O$1+1+MONTH(B1234))))</f>
        <v>0</v>
      </c>
      <c r="P1234" s="254">
        <f t="shared" si="1234"/>
        <v>0</v>
      </c>
      <c r="Q1234" s="255" t="str">
        <f t="shared" si="1025"/>
        <v/>
      </c>
      <c r="R1234" s="238"/>
      <c r="S1234" s="238"/>
      <c r="T1234" s="238"/>
      <c r="U1234" s="238"/>
    </row>
    <row r="1235" spans="1:21" hidden="1" x14ac:dyDescent="0.2">
      <c r="A1235" s="256">
        <v>1231</v>
      </c>
      <c r="B1235" s="248"/>
      <c r="C1235" s="257"/>
      <c r="D1235" s="258"/>
      <c r="E1235" s="258"/>
      <c r="F1235" s="259"/>
      <c r="G1235" s="258"/>
      <c r="H1235" s="258"/>
      <c r="I1235" s="260"/>
      <c r="J1235" s="258"/>
      <c r="K1235" s="258"/>
      <c r="L1235" s="260"/>
      <c r="M1235" s="258"/>
      <c r="N1235" s="248"/>
      <c r="O1235" s="254">
        <f t="shared" ref="O1235:P1235" si="1235">IF(B1235=0,0,IF($O$1="",0,IF(YEAR(B1235)=$P$1,MONTH(B1235)-$O$1+1,(YEAR(B1235)-$P$1)*12-$O$1+1+MONTH(B1235))))</f>
        <v>0</v>
      </c>
      <c r="P1235" s="254">
        <f t="shared" si="1235"/>
        <v>0</v>
      </c>
      <c r="Q1235" s="255" t="str">
        <f t="shared" si="1025"/>
        <v/>
      </c>
      <c r="R1235" s="238"/>
      <c r="S1235" s="238"/>
      <c r="T1235" s="238"/>
      <c r="U1235" s="238"/>
    </row>
    <row r="1236" spans="1:21" hidden="1" x14ac:dyDescent="0.2">
      <c r="A1236" s="256">
        <v>1232</v>
      </c>
      <c r="B1236" s="248"/>
      <c r="C1236" s="257"/>
      <c r="D1236" s="258"/>
      <c r="E1236" s="258"/>
      <c r="F1236" s="259"/>
      <c r="G1236" s="258"/>
      <c r="H1236" s="258"/>
      <c r="I1236" s="260"/>
      <c r="J1236" s="258"/>
      <c r="K1236" s="258"/>
      <c r="L1236" s="260"/>
      <c r="M1236" s="258"/>
      <c r="N1236" s="248"/>
      <c r="O1236" s="254">
        <f t="shared" ref="O1236:P1236" si="1236">IF(B1236=0,0,IF($O$1="",0,IF(YEAR(B1236)=$P$1,MONTH(B1236)-$O$1+1,(YEAR(B1236)-$P$1)*12-$O$1+1+MONTH(B1236))))</f>
        <v>0</v>
      </c>
      <c r="P1236" s="254">
        <f t="shared" si="1236"/>
        <v>0</v>
      </c>
      <c r="Q1236" s="255" t="str">
        <f t="shared" si="1025"/>
        <v/>
      </c>
      <c r="R1236" s="238"/>
      <c r="S1236" s="238"/>
      <c r="T1236" s="238"/>
      <c r="U1236" s="238"/>
    </row>
    <row r="1237" spans="1:21" hidden="1" x14ac:dyDescent="0.2">
      <c r="A1237" s="247">
        <v>1233</v>
      </c>
      <c r="B1237" s="248"/>
      <c r="C1237" s="257"/>
      <c r="D1237" s="258"/>
      <c r="E1237" s="258"/>
      <c r="F1237" s="259"/>
      <c r="G1237" s="258"/>
      <c r="H1237" s="258"/>
      <c r="I1237" s="260"/>
      <c r="J1237" s="258"/>
      <c r="K1237" s="258"/>
      <c r="L1237" s="260"/>
      <c r="M1237" s="258"/>
      <c r="N1237" s="248"/>
      <c r="O1237" s="254">
        <f t="shared" ref="O1237:P1237" si="1237">IF(B1237=0,0,IF($O$1="",0,IF(YEAR(B1237)=$P$1,MONTH(B1237)-$O$1+1,(YEAR(B1237)-$P$1)*12-$O$1+1+MONTH(B1237))))</f>
        <v>0</v>
      </c>
      <c r="P1237" s="254">
        <f t="shared" si="1237"/>
        <v>0</v>
      </c>
      <c r="Q1237" s="255" t="str">
        <f t="shared" si="1025"/>
        <v/>
      </c>
      <c r="R1237" s="238"/>
      <c r="S1237" s="238"/>
      <c r="T1237" s="238"/>
      <c r="U1237" s="238"/>
    </row>
    <row r="1238" spans="1:21" hidden="1" x14ac:dyDescent="0.2">
      <c r="A1238" s="256">
        <v>1234</v>
      </c>
      <c r="B1238" s="248"/>
      <c r="C1238" s="257"/>
      <c r="D1238" s="258"/>
      <c r="E1238" s="258"/>
      <c r="F1238" s="259"/>
      <c r="G1238" s="258"/>
      <c r="H1238" s="258"/>
      <c r="I1238" s="260"/>
      <c r="J1238" s="258"/>
      <c r="K1238" s="258"/>
      <c r="L1238" s="260"/>
      <c r="M1238" s="258"/>
      <c r="N1238" s="248"/>
      <c r="O1238" s="254">
        <f t="shared" ref="O1238:P1238" si="1238">IF(B1238=0,0,IF($O$1="",0,IF(YEAR(B1238)=$P$1,MONTH(B1238)-$O$1+1,(YEAR(B1238)-$P$1)*12-$O$1+1+MONTH(B1238))))</f>
        <v>0</v>
      </c>
      <c r="P1238" s="254">
        <f t="shared" si="1238"/>
        <v>0</v>
      </c>
      <c r="Q1238" s="255" t="str">
        <f t="shared" si="1025"/>
        <v/>
      </c>
      <c r="R1238" s="238"/>
      <c r="S1238" s="238"/>
      <c r="T1238" s="238"/>
      <c r="U1238" s="238"/>
    </row>
    <row r="1239" spans="1:21" hidden="1" x14ac:dyDescent="0.2">
      <c r="A1239" s="256">
        <v>1235</v>
      </c>
      <c r="B1239" s="248"/>
      <c r="C1239" s="257"/>
      <c r="D1239" s="258"/>
      <c r="E1239" s="258"/>
      <c r="F1239" s="259"/>
      <c r="G1239" s="258"/>
      <c r="H1239" s="258"/>
      <c r="I1239" s="260"/>
      <c r="J1239" s="258"/>
      <c r="K1239" s="258"/>
      <c r="L1239" s="260"/>
      <c r="M1239" s="258"/>
      <c r="N1239" s="248"/>
      <c r="O1239" s="254">
        <f t="shared" ref="O1239:P1239" si="1239">IF(B1239=0,0,IF($O$1="",0,IF(YEAR(B1239)=$P$1,MONTH(B1239)-$O$1+1,(YEAR(B1239)-$P$1)*12-$O$1+1+MONTH(B1239))))</f>
        <v>0</v>
      </c>
      <c r="P1239" s="254">
        <f t="shared" si="1239"/>
        <v>0</v>
      </c>
      <c r="Q1239" s="255" t="str">
        <f t="shared" si="1025"/>
        <v/>
      </c>
      <c r="R1239" s="238"/>
      <c r="S1239" s="238"/>
      <c r="T1239" s="238"/>
      <c r="U1239" s="238"/>
    </row>
    <row r="1240" spans="1:21" hidden="1" x14ac:dyDescent="0.2">
      <c r="A1240" s="256">
        <v>1236</v>
      </c>
      <c r="B1240" s="248"/>
      <c r="C1240" s="257"/>
      <c r="D1240" s="258"/>
      <c r="E1240" s="258"/>
      <c r="F1240" s="259"/>
      <c r="G1240" s="258"/>
      <c r="H1240" s="258"/>
      <c r="I1240" s="260"/>
      <c r="J1240" s="258"/>
      <c r="K1240" s="258"/>
      <c r="L1240" s="260"/>
      <c r="M1240" s="258"/>
      <c r="N1240" s="248"/>
      <c r="O1240" s="254">
        <f t="shared" ref="O1240:P1240" si="1240">IF(B1240=0,0,IF($O$1="",0,IF(YEAR(B1240)=$P$1,MONTH(B1240)-$O$1+1,(YEAR(B1240)-$P$1)*12-$O$1+1+MONTH(B1240))))</f>
        <v>0</v>
      </c>
      <c r="P1240" s="254">
        <f t="shared" si="1240"/>
        <v>0</v>
      </c>
      <c r="Q1240" s="255" t="str">
        <f t="shared" si="1025"/>
        <v/>
      </c>
      <c r="R1240" s="238"/>
      <c r="S1240" s="238"/>
      <c r="T1240" s="238"/>
      <c r="U1240" s="238"/>
    </row>
    <row r="1241" spans="1:21" hidden="1" x14ac:dyDescent="0.2">
      <c r="A1241" s="247">
        <v>1237</v>
      </c>
      <c r="B1241" s="248"/>
      <c r="C1241" s="257"/>
      <c r="D1241" s="258"/>
      <c r="E1241" s="258"/>
      <c r="F1241" s="259"/>
      <c r="G1241" s="258"/>
      <c r="H1241" s="258"/>
      <c r="I1241" s="260"/>
      <c r="J1241" s="258"/>
      <c r="K1241" s="258"/>
      <c r="L1241" s="260"/>
      <c r="M1241" s="258"/>
      <c r="N1241" s="248"/>
      <c r="O1241" s="254">
        <f t="shared" ref="O1241:P1241" si="1241">IF(B1241=0,0,IF($O$1="",0,IF(YEAR(B1241)=$P$1,MONTH(B1241)-$O$1+1,(YEAR(B1241)-$P$1)*12-$O$1+1+MONTH(B1241))))</f>
        <v>0</v>
      </c>
      <c r="P1241" s="254">
        <f t="shared" si="1241"/>
        <v>0</v>
      </c>
      <c r="Q1241" s="255" t="str">
        <f t="shared" si="1025"/>
        <v/>
      </c>
      <c r="R1241" s="238"/>
      <c r="S1241" s="238"/>
      <c r="T1241" s="238"/>
      <c r="U1241" s="238"/>
    </row>
    <row r="1242" spans="1:21" hidden="1" x14ac:dyDescent="0.2">
      <c r="A1242" s="256">
        <v>1238</v>
      </c>
      <c r="B1242" s="248"/>
      <c r="C1242" s="257"/>
      <c r="D1242" s="258"/>
      <c r="E1242" s="258"/>
      <c r="F1242" s="269"/>
      <c r="G1242" s="258"/>
      <c r="H1242" s="258"/>
      <c r="I1242" s="260"/>
      <c r="J1242" s="258"/>
      <c r="K1242" s="258"/>
      <c r="L1242" s="260"/>
      <c r="M1242" s="258"/>
      <c r="N1242" s="248"/>
      <c r="O1242" s="254">
        <f t="shared" ref="O1242:P1242" si="1242">IF(B1242=0,0,IF($O$1="",0,IF(YEAR(B1242)=$P$1,MONTH(B1242)-$O$1+1,(YEAR(B1242)-$P$1)*12-$O$1+1+MONTH(B1242))))</f>
        <v>0</v>
      </c>
      <c r="P1242" s="254">
        <f t="shared" si="1242"/>
        <v>0</v>
      </c>
      <c r="Q1242" s="255" t="str">
        <f t="shared" si="1025"/>
        <v/>
      </c>
      <c r="R1242" s="238"/>
      <c r="S1242" s="238"/>
      <c r="T1242" s="238"/>
      <c r="U1242" s="238"/>
    </row>
    <row r="1243" spans="1:21" hidden="1" x14ac:dyDescent="0.2">
      <c r="A1243" s="256">
        <v>1239</v>
      </c>
      <c r="B1243" s="248"/>
      <c r="C1243" s="257"/>
      <c r="D1243" s="258"/>
      <c r="E1243" s="258"/>
      <c r="F1243" s="259"/>
      <c r="G1243" s="258"/>
      <c r="H1243" s="258"/>
      <c r="I1243" s="260"/>
      <c r="J1243" s="258"/>
      <c r="K1243" s="258"/>
      <c r="L1243" s="260"/>
      <c r="M1243" s="258"/>
      <c r="N1243" s="248"/>
      <c r="O1243" s="254">
        <f t="shared" ref="O1243:P1243" si="1243">IF(B1243=0,0,IF($O$1="",0,IF(YEAR(B1243)=$P$1,MONTH(B1243)-$O$1+1,(YEAR(B1243)-$P$1)*12-$O$1+1+MONTH(B1243))))</f>
        <v>0</v>
      </c>
      <c r="P1243" s="254">
        <f t="shared" si="1243"/>
        <v>0</v>
      </c>
      <c r="Q1243" s="255" t="str">
        <f t="shared" si="1025"/>
        <v/>
      </c>
      <c r="R1243" s="238"/>
      <c r="S1243" s="238"/>
      <c r="T1243" s="238"/>
      <c r="U1243" s="238"/>
    </row>
    <row r="1244" spans="1:21" hidden="1" x14ac:dyDescent="0.2">
      <c r="A1244" s="256">
        <v>1240</v>
      </c>
      <c r="B1244" s="248"/>
      <c r="C1244" s="257"/>
      <c r="D1244" s="258"/>
      <c r="E1244" s="258"/>
      <c r="F1244" s="259"/>
      <c r="G1244" s="258"/>
      <c r="H1244" s="258"/>
      <c r="I1244" s="260"/>
      <c r="J1244" s="258"/>
      <c r="K1244" s="258"/>
      <c r="L1244" s="260"/>
      <c r="M1244" s="258"/>
      <c r="N1244" s="248"/>
      <c r="O1244" s="254">
        <f t="shared" ref="O1244:P1244" si="1244">IF(B1244=0,0,IF($O$1="",0,IF(YEAR(B1244)=$P$1,MONTH(B1244)-$O$1+1,(YEAR(B1244)-$P$1)*12-$O$1+1+MONTH(B1244))))</f>
        <v>0</v>
      </c>
      <c r="P1244" s="254">
        <f t="shared" si="1244"/>
        <v>0</v>
      </c>
      <c r="Q1244" s="255" t="str">
        <f t="shared" si="1025"/>
        <v/>
      </c>
      <c r="R1244" s="238"/>
      <c r="S1244" s="238"/>
      <c r="T1244" s="238"/>
      <c r="U1244" s="238"/>
    </row>
    <row r="1245" spans="1:21" hidden="1" x14ac:dyDescent="0.2">
      <c r="A1245" s="247">
        <v>1241</v>
      </c>
      <c r="B1245" s="248"/>
      <c r="C1245" s="257"/>
      <c r="D1245" s="258"/>
      <c r="E1245" s="258"/>
      <c r="F1245" s="259"/>
      <c r="G1245" s="258"/>
      <c r="H1245" s="258"/>
      <c r="I1245" s="260"/>
      <c r="J1245" s="258"/>
      <c r="K1245" s="258"/>
      <c r="L1245" s="260"/>
      <c r="M1245" s="258"/>
      <c r="N1245" s="248"/>
      <c r="O1245" s="254">
        <f t="shared" ref="O1245:P1245" si="1245">IF(B1245=0,0,IF($O$1="",0,IF(YEAR(B1245)=$P$1,MONTH(B1245)-$O$1+1,(YEAR(B1245)-$P$1)*12-$O$1+1+MONTH(B1245))))</f>
        <v>0</v>
      </c>
      <c r="P1245" s="254">
        <f t="shared" si="1245"/>
        <v>0</v>
      </c>
      <c r="Q1245" s="255" t="str">
        <f t="shared" si="1025"/>
        <v/>
      </c>
      <c r="R1245" s="238"/>
      <c r="S1245" s="238"/>
      <c r="T1245" s="238"/>
      <c r="U1245" s="238"/>
    </row>
    <row r="1246" spans="1:21" hidden="1" x14ac:dyDescent="0.2">
      <c r="A1246" s="256">
        <v>1242</v>
      </c>
      <c r="B1246" s="248"/>
      <c r="C1246" s="257"/>
      <c r="D1246" s="258"/>
      <c r="E1246" s="258"/>
      <c r="F1246" s="259"/>
      <c r="G1246" s="264"/>
      <c r="H1246" s="258"/>
      <c r="I1246" s="260"/>
      <c r="J1246" s="258"/>
      <c r="K1246" s="258"/>
      <c r="L1246" s="258"/>
      <c r="M1246" s="258"/>
      <c r="N1246" s="248"/>
      <c r="O1246" s="254">
        <f t="shared" ref="O1246:P1246" si="1246">IF(B1246=0,0,IF($O$1="",0,IF(YEAR(B1246)=$P$1,MONTH(B1246)-$O$1+1,(YEAR(B1246)-$P$1)*12-$O$1+1+MONTH(B1246))))</f>
        <v>0</v>
      </c>
      <c r="P1246" s="254">
        <f t="shared" si="1246"/>
        <v>0</v>
      </c>
      <c r="Q1246" s="255" t="str">
        <f t="shared" si="1025"/>
        <v/>
      </c>
      <c r="R1246" s="238"/>
      <c r="S1246" s="238"/>
      <c r="T1246" s="238"/>
      <c r="U1246" s="238"/>
    </row>
    <row r="1247" spans="1:21" hidden="1" x14ac:dyDescent="0.2">
      <c r="A1247" s="256">
        <v>1243</v>
      </c>
      <c r="B1247" s="248"/>
      <c r="C1247" s="257"/>
      <c r="D1247" s="258"/>
      <c r="E1247" s="258"/>
      <c r="F1247" s="259"/>
      <c r="G1247" s="258"/>
      <c r="H1247" s="258"/>
      <c r="I1247" s="260"/>
      <c r="J1247" s="258"/>
      <c r="K1247" s="258"/>
      <c r="L1247" s="260"/>
      <c r="M1247" s="258"/>
      <c r="N1247" s="248"/>
      <c r="O1247" s="254">
        <f t="shared" ref="O1247:P1247" si="1247">IF(B1247=0,0,IF($O$1="",0,IF(YEAR(B1247)=$P$1,MONTH(B1247)-$O$1+1,(YEAR(B1247)-$P$1)*12-$O$1+1+MONTH(B1247))))</f>
        <v>0</v>
      </c>
      <c r="P1247" s="254">
        <f t="shared" si="1247"/>
        <v>0</v>
      </c>
      <c r="Q1247" s="255" t="str">
        <f t="shared" si="1025"/>
        <v/>
      </c>
      <c r="R1247" s="238"/>
      <c r="S1247" s="238"/>
      <c r="T1247" s="238"/>
      <c r="U1247" s="238"/>
    </row>
    <row r="1248" spans="1:21" hidden="1" x14ac:dyDescent="0.2">
      <c r="A1248" s="256">
        <v>1244</v>
      </c>
      <c r="B1248" s="248"/>
      <c r="C1248" s="257"/>
      <c r="D1248" s="258"/>
      <c r="E1248" s="258"/>
      <c r="F1248" s="259"/>
      <c r="G1248" s="258"/>
      <c r="H1248" s="258"/>
      <c r="I1248" s="260"/>
      <c r="J1248" s="258"/>
      <c r="K1248" s="258"/>
      <c r="L1248" s="258"/>
      <c r="M1248" s="260"/>
      <c r="N1248" s="248"/>
      <c r="O1248" s="254">
        <f t="shared" ref="O1248:P1248" si="1248">IF(B1248=0,0,IF($O$1="",0,IF(YEAR(B1248)=$P$1,MONTH(B1248)-$O$1+1,(YEAR(B1248)-$P$1)*12-$O$1+1+MONTH(B1248))))</f>
        <v>0</v>
      </c>
      <c r="P1248" s="254">
        <f t="shared" si="1248"/>
        <v>0</v>
      </c>
      <c r="Q1248" s="255" t="str">
        <f t="shared" si="1025"/>
        <v/>
      </c>
      <c r="R1248" s="238"/>
      <c r="S1248" s="238"/>
      <c r="T1248" s="238"/>
      <c r="U1248" s="238"/>
    </row>
    <row r="1249" spans="1:21" hidden="1" x14ac:dyDescent="0.2">
      <c r="A1249" s="247">
        <v>1245</v>
      </c>
      <c r="B1249" s="248"/>
      <c r="C1249" s="257"/>
      <c r="D1249" s="258"/>
      <c r="E1249" s="258"/>
      <c r="F1249" s="259"/>
      <c r="G1249" s="258"/>
      <c r="H1249" s="258"/>
      <c r="I1249" s="260"/>
      <c r="J1249" s="258"/>
      <c r="K1249" s="258"/>
      <c r="L1249" s="260"/>
      <c r="M1249" s="258"/>
      <c r="N1249" s="248"/>
      <c r="O1249" s="254">
        <f t="shared" ref="O1249:P1249" si="1249">IF(B1249=0,0,IF($O$1="",0,IF(YEAR(B1249)=$P$1,MONTH(B1249)-$O$1+1,(YEAR(B1249)-$P$1)*12-$O$1+1+MONTH(B1249))))</f>
        <v>0</v>
      </c>
      <c r="P1249" s="254">
        <f t="shared" si="1249"/>
        <v>0</v>
      </c>
      <c r="Q1249" s="255" t="str">
        <f t="shared" si="1025"/>
        <v/>
      </c>
      <c r="R1249" s="238"/>
      <c r="S1249" s="238"/>
      <c r="T1249" s="238"/>
      <c r="U1249" s="238"/>
    </row>
    <row r="1250" spans="1:21" hidden="1" x14ac:dyDescent="0.2">
      <c r="A1250" s="256">
        <v>1246</v>
      </c>
      <c r="B1250" s="248"/>
      <c r="C1250" s="257"/>
      <c r="D1250" s="258"/>
      <c r="E1250" s="258"/>
      <c r="F1250" s="259"/>
      <c r="G1250" s="258"/>
      <c r="H1250" s="258"/>
      <c r="I1250" s="260"/>
      <c r="J1250" s="258"/>
      <c r="K1250" s="258"/>
      <c r="L1250" s="260"/>
      <c r="M1250" s="258"/>
      <c r="N1250" s="248"/>
      <c r="O1250" s="254">
        <f t="shared" ref="O1250:P1250" si="1250">IF(B1250=0,0,IF($O$1="",0,IF(YEAR(B1250)=$P$1,MONTH(B1250)-$O$1+1,(YEAR(B1250)-$P$1)*12-$O$1+1+MONTH(B1250))))</f>
        <v>0</v>
      </c>
      <c r="P1250" s="254">
        <f t="shared" si="1250"/>
        <v>0</v>
      </c>
      <c r="Q1250" s="255" t="str">
        <f t="shared" si="1025"/>
        <v/>
      </c>
      <c r="R1250" s="238"/>
      <c r="S1250" s="238"/>
      <c r="T1250" s="238"/>
      <c r="U1250" s="238"/>
    </row>
    <row r="1251" spans="1:21" hidden="1" x14ac:dyDescent="0.2">
      <c r="A1251" s="256">
        <v>1247</v>
      </c>
      <c r="B1251" s="248"/>
      <c r="C1251" s="257"/>
      <c r="D1251" s="258"/>
      <c r="E1251" s="258"/>
      <c r="F1251" s="259"/>
      <c r="G1251" s="258"/>
      <c r="H1251" s="258"/>
      <c r="I1251" s="260"/>
      <c r="J1251" s="258"/>
      <c r="K1251" s="258"/>
      <c r="L1251" s="260"/>
      <c r="M1251" s="258"/>
      <c r="N1251" s="248"/>
      <c r="O1251" s="254">
        <f t="shared" ref="O1251:P1251" si="1251">IF(B1251=0,0,IF($O$1="",0,IF(YEAR(B1251)=$P$1,MONTH(B1251)-$O$1+1,(YEAR(B1251)-$P$1)*12-$O$1+1+MONTH(B1251))))</f>
        <v>0</v>
      </c>
      <c r="P1251" s="254">
        <f t="shared" si="1251"/>
        <v>0</v>
      </c>
      <c r="Q1251" s="255" t="str">
        <f t="shared" si="1025"/>
        <v/>
      </c>
      <c r="R1251" s="238"/>
      <c r="S1251" s="238"/>
      <c r="T1251" s="238"/>
      <c r="U1251" s="238"/>
    </row>
    <row r="1252" spans="1:21" hidden="1" x14ac:dyDescent="0.2">
      <c r="A1252" s="256">
        <v>1248</v>
      </c>
      <c r="B1252" s="248"/>
      <c r="C1252" s="257"/>
      <c r="D1252" s="258"/>
      <c r="E1252" s="258"/>
      <c r="F1252" s="259"/>
      <c r="G1252" s="258"/>
      <c r="H1252" s="258"/>
      <c r="I1252" s="260"/>
      <c r="J1252" s="258"/>
      <c r="K1252" s="258"/>
      <c r="L1252" s="260"/>
      <c r="M1252" s="258"/>
      <c r="N1252" s="248"/>
      <c r="O1252" s="254">
        <f t="shared" ref="O1252:P1252" si="1252">IF(B1252=0,0,IF($O$1="",0,IF(YEAR(B1252)=$P$1,MONTH(B1252)-$O$1+1,(YEAR(B1252)-$P$1)*12-$O$1+1+MONTH(B1252))))</f>
        <v>0</v>
      </c>
      <c r="P1252" s="254">
        <f t="shared" si="1252"/>
        <v>0</v>
      </c>
      <c r="Q1252" s="255" t="str">
        <f t="shared" si="1025"/>
        <v/>
      </c>
      <c r="R1252" s="238"/>
      <c r="S1252" s="238"/>
      <c r="T1252" s="238"/>
      <c r="U1252" s="238"/>
    </row>
    <row r="1253" spans="1:21" hidden="1" x14ac:dyDescent="0.2">
      <c r="A1253" s="247">
        <v>1249</v>
      </c>
      <c r="B1253" s="248"/>
      <c r="C1253" s="257"/>
      <c r="D1253" s="258"/>
      <c r="E1253" s="258"/>
      <c r="F1253" s="259"/>
      <c r="G1253" s="258"/>
      <c r="H1253" s="258"/>
      <c r="I1253" s="260"/>
      <c r="J1253" s="258"/>
      <c r="K1253" s="258"/>
      <c r="L1253" s="260"/>
      <c r="M1253" s="258"/>
      <c r="N1253" s="248"/>
      <c r="O1253" s="254">
        <f t="shared" ref="O1253:P1253" si="1253">IF(B1253=0,0,IF($O$1="",0,IF(YEAR(B1253)=$P$1,MONTH(B1253)-$O$1+1,(YEAR(B1253)-$P$1)*12-$O$1+1+MONTH(B1253))))</f>
        <v>0</v>
      </c>
      <c r="P1253" s="254">
        <f t="shared" si="1253"/>
        <v>0</v>
      </c>
      <c r="Q1253" s="255" t="str">
        <f t="shared" si="1025"/>
        <v/>
      </c>
      <c r="R1253" s="238"/>
      <c r="S1253" s="238"/>
      <c r="T1253" s="238"/>
      <c r="U1253" s="238"/>
    </row>
    <row r="1254" spans="1:21" hidden="1" x14ac:dyDescent="0.2">
      <c r="A1254" s="256">
        <v>1250</v>
      </c>
      <c r="B1254" s="248"/>
      <c r="C1254" s="257"/>
      <c r="D1254" s="258"/>
      <c r="E1254" s="258"/>
      <c r="F1254" s="259"/>
      <c r="G1254" s="264"/>
      <c r="H1254" s="258"/>
      <c r="I1254" s="260"/>
      <c r="J1254" s="258"/>
      <c r="K1254" s="258"/>
      <c r="L1254" s="258"/>
      <c r="M1254" s="258"/>
      <c r="N1254" s="248"/>
      <c r="O1254" s="254">
        <f t="shared" ref="O1254:P1254" si="1254">IF(B1254=0,0,IF($O$1="",0,IF(YEAR(B1254)=$P$1,MONTH(B1254)-$O$1+1,(YEAR(B1254)-$P$1)*12-$O$1+1+MONTH(B1254))))</f>
        <v>0</v>
      </c>
      <c r="P1254" s="254">
        <f t="shared" si="1254"/>
        <v>0</v>
      </c>
      <c r="Q1254" s="255" t="str">
        <f t="shared" si="1025"/>
        <v/>
      </c>
      <c r="R1254" s="238"/>
      <c r="S1254" s="238"/>
      <c r="T1254" s="238"/>
      <c r="U1254" s="238"/>
    </row>
    <row r="1255" spans="1:21" hidden="1" x14ac:dyDescent="0.2">
      <c r="A1255" s="256">
        <v>1251</v>
      </c>
      <c r="B1255" s="248"/>
      <c r="C1255" s="257"/>
      <c r="D1255" s="258"/>
      <c r="E1255" s="258"/>
      <c r="F1255" s="259"/>
      <c r="G1255" s="258"/>
      <c r="H1255" s="258"/>
      <c r="I1255" s="260"/>
      <c r="J1255" s="258"/>
      <c r="K1255" s="258"/>
      <c r="L1255" s="260"/>
      <c r="M1255" s="258"/>
      <c r="N1255" s="248"/>
      <c r="O1255" s="254">
        <f t="shared" ref="O1255:P1255" si="1255">IF(B1255=0,0,IF($O$1="",0,IF(YEAR(B1255)=$P$1,MONTH(B1255)-$O$1+1,(YEAR(B1255)-$P$1)*12-$O$1+1+MONTH(B1255))))</f>
        <v>0</v>
      </c>
      <c r="P1255" s="254">
        <f t="shared" si="1255"/>
        <v>0</v>
      </c>
      <c r="Q1255" s="255" t="str">
        <f t="shared" si="1025"/>
        <v/>
      </c>
      <c r="R1255" s="238"/>
      <c r="S1255" s="238"/>
      <c r="T1255" s="238"/>
      <c r="U1255" s="238"/>
    </row>
    <row r="1256" spans="1:21" hidden="1" x14ac:dyDescent="0.2">
      <c r="A1256" s="256">
        <v>1252</v>
      </c>
      <c r="B1256" s="248"/>
      <c r="C1256" s="257"/>
      <c r="D1256" s="258"/>
      <c r="E1256" s="258"/>
      <c r="F1256" s="259"/>
      <c r="G1256" s="258"/>
      <c r="H1256" s="258"/>
      <c r="I1256" s="260"/>
      <c r="J1256" s="258"/>
      <c r="K1256" s="260"/>
      <c r="L1256" s="260"/>
      <c r="M1256" s="258"/>
      <c r="N1256" s="248"/>
      <c r="O1256" s="254">
        <f t="shared" ref="O1256:P1256" si="1256">IF(B1256=0,0,IF($O$1="",0,IF(YEAR(B1256)=$P$1,MONTH(B1256)-$O$1+1,(YEAR(B1256)-$P$1)*12-$O$1+1+MONTH(B1256))))</f>
        <v>0</v>
      </c>
      <c r="P1256" s="254">
        <f t="shared" si="1256"/>
        <v>0</v>
      </c>
      <c r="Q1256" s="255" t="str">
        <f t="shared" si="1025"/>
        <v/>
      </c>
      <c r="R1256" s="238"/>
      <c r="S1256" s="238"/>
      <c r="T1256" s="238"/>
      <c r="U1256" s="238"/>
    </row>
    <row r="1257" spans="1:21" hidden="1" x14ac:dyDescent="0.2">
      <c r="A1257" s="247">
        <v>1253</v>
      </c>
      <c r="B1257" s="248"/>
      <c r="C1257" s="257"/>
      <c r="D1257" s="258"/>
      <c r="E1257" s="258"/>
      <c r="F1257" s="259"/>
      <c r="G1257" s="258"/>
      <c r="H1257" s="258"/>
      <c r="I1257" s="260"/>
      <c r="J1257" s="258"/>
      <c r="K1257" s="258"/>
      <c r="L1257" s="260"/>
      <c r="M1257" s="258"/>
      <c r="N1257" s="248"/>
      <c r="O1257" s="254">
        <f t="shared" ref="O1257:P1257" si="1257">IF(B1257=0,0,IF($O$1="",0,IF(YEAR(B1257)=$P$1,MONTH(B1257)-$O$1+1,(YEAR(B1257)-$P$1)*12-$O$1+1+MONTH(B1257))))</f>
        <v>0</v>
      </c>
      <c r="P1257" s="254">
        <f t="shared" si="1257"/>
        <v>0</v>
      </c>
      <c r="Q1257" s="255" t="str">
        <f t="shared" si="1025"/>
        <v/>
      </c>
      <c r="R1257" s="238"/>
      <c r="S1257" s="238"/>
      <c r="T1257" s="238"/>
      <c r="U1257" s="238"/>
    </row>
    <row r="1258" spans="1:21" hidden="1" x14ac:dyDescent="0.2">
      <c r="A1258" s="256">
        <v>1254</v>
      </c>
      <c r="B1258" s="248"/>
      <c r="C1258" s="257"/>
      <c r="D1258" s="258"/>
      <c r="E1258" s="258"/>
      <c r="F1258" s="259"/>
      <c r="G1258" s="258"/>
      <c r="H1258" s="258"/>
      <c r="I1258" s="260"/>
      <c r="J1258" s="258"/>
      <c r="K1258" s="258"/>
      <c r="L1258" s="258"/>
      <c r="M1258" s="258"/>
      <c r="N1258" s="248"/>
      <c r="O1258" s="254">
        <f t="shared" ref="O1258:P1258" si="1258">IF(B1258=0,0,IF($O$1="",0,IF(YEAR(B1258)=$P$1,MONTH(B1258)-$O$1+1,(YEAR(B1258)-$P$1)*12-$O$1+1+MONTH(B1258))))</f>
        <v>0</v>
      </c>
      <c r="P1258" s="254">
        <f t="shared" si="1258"/>
        <v>0</v>
      </c>
      <c r="Q1258" s="255" t="str">
        <f t="shared" si="1025"/>
        <v/>
      </c>
      <c r="R1258" s="238"/>
      <c r="S1258" s="238"/>
      <c r="T1258" s="238"/>
      <c r="U1258" s="238"/>
    </row>
    <row r="1259" spans="1:21" hidden="1" x14ac:dyDescent="0.2">
      <c r="A1259" s="256">
        <v>1255</v>
      </c>
      <c r="B1259" s="248"/>
      <c r="C1259" s="257"/>
      <c r="D1259" s="258"/>
      <c r="E1259" s="258"/>
      <c r="F1259" s="259"/>
      <c r="G1259" s="258"/>
      <c r="H1259" s="258"/>
      <c r="I1259" s="260"/>
      <c r="J1259" s="258"/>
      <c r="K1259" s="258"/>
      <c r="L1259" s="260"/>
      <c r="M1259" s="258"/>
      <c r="N1259" s="248"/>
      <c r="O1259" s="254">
        <f t="shared" ref="O1259:P1259" si="1259">IF(B1259=0,0,IF($O$1="",0,IF(YEAR(B1259)=$P$1,MONTH(B1259)-$O$1+1,(YEAR(B1259)-$P$1)*12-$O$1+1+MONTH(B1259))))</f>
        <v>0</v>
      </c>
      <c r="P1259" s="254">
        <f t="shared" si="1259"/>
        <v>0</v>
      </c>
      <c r="Q1259" s="255" t="str">
        <f t="shared" si="1025"/>
        <v/>
      </c>
      <c r="R1259" s="238"/>
      <c r="S1259" s="238"/>
      <c r="T1259" s="238"/>
      <c r="U1259" s="238"/>
    </row>
    <row r="1260" spans="1:21" hidden="1" x14ac:dyDescent="0.2">
      <c r="A1260" s="256">
        <v>1256</v>
      </c>
      <c r="B1260" s="248"/>
      <c r="C1260" s="257"/>
      <c r="D1260" s="258"/>
      <c r="E1260" s="258"/>
      <c r="F1260" s="259"/>
      <c r="G1260" s="258"/>
      <c r="H1260" s="258"/>
      <c r="I1260" s="260"/>
      <c r="J1260" s="258"/>
      <c r="K1260" s="258"/>
      <c r="L1260" s="260"/>
      <c r="M1260" s="258"/>
      <c r="N1260" s="248"/>
      <c r="O1260" s="254">
        <f t="shared" ref="O1260:P1260" si="1260">IF(B1260=0,0,IF($O$1="",0,IF(YEAR(B1260)=$P$1,MONTH(B1260)-$O$1+1,(YEAR(B1260)-$P$1)*12-$O$1+1+MONTH(B1260))))</f>
        <v>0</v>
      </c>
      <c r="P1260" s="254">
        <f t="shared" si="1260"/>
        <v>0</v>
      </c>
      <c r="Q1260" s="255" t="str">
        <f t="shared" si="1025"/>
        <v/>
      </c>
      <c r="R1260" s="238"/>
      <c r="S1260" s="238"/>
      <c r="T1260" s="238"/>
      <c r="U1260" s="238"/>
    </row>
    <row r="1261" spans="1:21" hidden="1" x14ac:dyDescent="0.2">
      <c r="A1261" s="247">
        <v>1257</v>
      </c>
      <c r="B1261" s="248"/>
      <c r="C1261" s="257"/>
      <c r="D1261" s="258"/>
      <c r="E1261" s="258"/>
      <c r="F1261" s="259"/>
      <c r="G1261" s="258"/>
      <c r="H1261" s="258"/>
      <c r="I1261" s="260"/>
      <c r="J1261" s="258"/>
      <c r="K1261" s="258"/>
      <c r="L1261" s="260"/>
      <c r="M1261" s="258"/>
      <c r="N1261" s="248"/>
      <c r="O1261" s="254">
        <f t="shared" ref="O1261:P1261" si="1261">IF(B1261=0,0,IF($O$1="",0,IF(YEAR(B1261)=$P$1,MONTH(B1261)-$O$1+1,(YEAR(B1261)-$P$1)*12-$O$1+1+MONTH(B1261))))</f>
        <v>0</v>
      </c>
      <c r="P1261" s="254">
        <f t="shared" si="1261"/>
        <v>0</v>
      </c>
      <c r="Q1261" s="255" t="str">
        <f t="shared" si="1025"/>
        <v/>
      </c>
      <c r="R1261" s="238"/>
      <c r="S1261" s="238"/>
      <c r="T1261" s="238"/>
      <c r="U1261" s="238"/>
    </row>
    <row r="1262" spans="1:21" hidden="1" x14ac:dyDescent="0.2">
      <c r="A1262" s="256">
        <v>1258</v>
      </c>
      <c r="B1262" s="248"/>
      <c r="C1262" s="257"/>
      <c r="D1262" s="258"/>
      <c r="E1262" s="258"/>
      <c r="F1262" s="259"/>
      <c r="G1262" s="258"/>
      <c r="H1262" s="258"/>
      <c r="I1262" s="260"/>
      <c r="J1262" s="258"/>
      <c r="K1262" s="258"/>
      <c r="L1262" s="260"/>
      <c r="M1262" s="258"/>
      <c r="N1262" s="248"/>
      <c r="O1262" s="254">
        <f t="shared" ref="O1262:P1262" si="1262">IF(B1262=0,0,IF($O$1="",0,IF(YEAR(B1262)=$P$1,MONTH(B1262)-$O$1+1,(YEAR(B1262)-$P$1)*12-$O$1+1+MONTH(B1262))))</f>
        <v>0</v>
      </c>
      <c r="P1262" s="254">
        <f t="shared" si="1262"/>
        <v>0</v>
      </c>
      <c r="Q1262" s="255" t="str">
        <f t="shared" si="1025"/>
        <v/>
      </c>
      <c r="R1262" s="238"/>
      <c r="S1262" s="238"/>
      <c r="T1262" s="238"/>
      <c r="U1262" s="238"/>
    </row>
    <row r="1263" spans="1:21" hidden="1" x14ac:dyDescent="0.2">
      <c r="A1263" s="256">
        <v>1259</v>
      </c>
      <c r="B1263" s="248"/>
      <c r="C1263" s="257"/>
      <c r="D1263" s="258"/>
      <c r="E1263" s="258"/>
      <c r="F1263" s="259"/>
      <c r="G1263" s="258"/>
      <c r="H1263" s="258"/>
      <c r="I1263" s="260"/>
      <c r="J1263" s="258"/>
      <c r="K1263" s="258"/>
      <c r="L1263" s="260"/>
      <c r="M1263" s="258"/>
      <c r="N1263" s="248"/>
      <c r="O1263" s="254">
        <f t="shared" ref="O1263:P1263" si="1263">IF(B1263=0,0,IF($O$1="",0,IF(YEAR(B1263)=$P$1,MONTH(B1263)-$O$1+1,(YEAR(B1263)-$P$1)*12-$O$1+1+MONTH(B1263))))</f>
        <v>0</v>
      </c>
      <c r="P1263" s="254">
        <f t="shared" si="1263"/>
        <v>0</v>
      </c>
      <c r="Q1263" s="255" t="str">
        <f t="shared" si="1025"/>
        <v/>
      </c>
      <c r="R1263" s="238"/>
      <c r="S1263" s="238"/>
      <c r="T1263" s="238"/>
      <c r="U1263" s="238"/>
    </row>
    <row r="1264" spans="1:21" hidden="1" x14ac:dyDescent="0.2">
      <c r="A1264" s="256">
        <v>1260</v>
      </c>
      <c r="B1264" s="248"/>
      <c r="C1264" s="257"/>
      <c r="D1264" s="258"/>
      <c r="E1264" s="258"/>
      <c r="F1264" s="259"/>
      <c r="G1264" s="258"/>
      <c r="H1264" s="258"/>
      <c r="I1264" s="260"/>
      <c r="J1264" s="258"/>
      <c r="K1264" s="258"/>
      <c r="L1264" s="260"/>
      <c r="M1264" s="258"/>
      <c r="N1264" s="248"/>
      <c r="O1264" s="254">
        <f t="shared" ref="O1264:P1264" si="1264">IF(B1264=0,0,IF($O$1="",0,IF(YEAR(B1264)=$P$1,MONTH(B1264)-$O$1+1,(YEAR(B1264)-$P$1)*12-$O$1+1+MONTH(B1264))))</f>
        <v>0</v>
      </c>
      <c r="P1264" s="254">
        <f t="shared" si="1264"/>
        <v>0</v>
      </c>
      <c r="Q1264" s="255" t="str">
        <f t="shared" si="1025"/>
        <v/>
      </c>
      <c r="R1264" s="238"/>
      <c r="S1264" s="238"/>
      <c r="T1264" s="238"/>
      <c r="U1264" s="238"/>
    </row>
    <row r="1265" spans="1:21" hidden="1" x14ac:dyDescent="0.2">
      <c r="A1265" s="247">
        <v>1261</v>
      </c>
      <c r="B1265" s="248"/>
      <c r="C1265" s="257"/>
      <c r="D1265" s="258"/>
      <c r="E1265" s="258"/>
      <c r="F1265" s="259"/>
      <c r="G1265" s="258"/>
      <c r="H1265" s="258"/>
      <c r="I1265" s="260"/>
      <c r="J1265" s="258"/>
      <c r="K1265" s="258"/>
      <c r="L1265" s="260"/>
      <c r="M1265" s="258"/>
      <c r="N1265" s="248"/>
      <c r="O1265" s="254">
        <f t="shared" ref="O1265:P1265" si="1265">IF(B1265=0,0,IF($O$1="",0,IF(YEAR(B1265)=$P$1,MONTH(B1265)-$O$1+1,(YEAR(B1265)-$P$1)*12-$O$1+1+MONTH(B1265))))</f>
        <v>0</v>
      </c>
      <c r="P1265" s="254">
        <f t="shared" si="1265"/>
        <v>0</v>
      </c>
      <c r="Q1265" s="255" t="str">
        <f t="shared" si="1025"/>
        <v/>
      </c>
      <c r="R1265" s="238"/>
      <c r="S1265" s="238"/>
      <c r="T1265" s="238"/>
      <c r="U1265" s="238"/>
    </row>
    <row r="1266" spans="1:21" hidden="1" x14ac:dyDescent="0.2">
      <c r="A1266" s="256">
        <v>1262</v>
      </c>
      <c r="B1266" s="248"/>
      <c r="C1266" s="257"/>
      <c r="D1266" s="258"/>
      <c r="E1266" s="258"/>
      <c r="F1266" s="259"/>
      <c r="G1266" s="258"/>
      <c r="H1266" s="258"/>
      <c r="I1266" s="260"/>
      <c r="J1266" s="258"/>
      <c r="K1266" s="258"/>
      <c r="L1266" s="260"/>
      <c r="M1266" s="258"/>
      <c r="N1266" s="248"/>
      <c r="O1266" s="254">
        <f t="shared" ref="O1266:P1266" si="1266">IF(B1266=0,0,IF($O$1="",0,IF(YEAR(B1266)=$P$1,MONTH(B1266)-$O$1+1,(YEAR(B1266)-$P$1)*12-$O$1+1+MONTH(B1266))))</f>
        <v>0</v>
      </c>
      <c r="P1266" s="254">
        <f t="shared" si="1266"/>
        <v>0</v>
      </c>
      <c r="Q1266" s="255" t="str">
        <f t="shared" si="1025"/>
        <v/>
      </c>
      <c r="R1266" s="238"/>
      <c r="S1266" s="238"/>
      <c r="T1266" s="238"/>
      <c r="U1266" s="238"/>
    </row>
    <row r="1267" spans="1:21" hidden="1" x14ac:dyDescent="0.2">
      <c r="A1267" s="256">
        <v>1263</v>
      </c>
      <c r="B1267" s="248"/>
      <c r="C1267" s="257"/>
      <c r="D1267" s="258"/>
      <c r="E1267" s="258"/>
      <c r="F1267" s="259"/>
      <c r="G1267" s="258"/>
      <c r="H1267" s="258"/>
      <c r="I1267" s="260"/>
      <c r="J1267" s="258"/>
      <c r="K1267" s="258"/>
      <c r="L1267" s="260"/>
      <c r="M1267" s="258"/>
      <c r="N1267" s="248"/>
      <c r="O1267" s="254">
        <f t="shared" ref="O1267:P1267" si="1267">IF(B1267=0,0,IF($O$1="",0,IF(YEAR(B1267)=$P$1,MONTH(B1267)-$O$1+1,(YEAR(B1267)-$P$1)*12-$O$1+1+MONTH(B1267))))</f>
        <v>0</v>
      </c>
      <c r="P1267" s="254">
        <f t="shared" si="1267"/>
        <v>0</v>
      </c>
      <c r="Q1267" s="255" t="str">
        <f t="shared" si="1025"/>
        <v/>
      </c>
      <c r="R1267" s="238"/>
      <c r="S1267" s="238"/>
      <c r="T1267" s="238"/>
      <c r="U1267" s="238"/>
    </row>
    <row r="1268" spans="1:21" hidden="1" x14ac:dyDescent="0.2">
      <c r="A1268" s="256">
        <v>1264</v>
      </c>
      <c r="B1268" s="248"/>
      <c r="C1268" s="257"/>
      <c r="D1268" s="258"/>
      <c r="E1268" s="258"/>
      <c r="F1268" s="259"/>
      <c r="G1268" s="258"/>
      <c r="H1268" s="258"/>
      <c r="I1268" s="260"/>
      <c r="J1268" s="258"/>
      <c r="K1268" s="258"/>
      <c r="L1268" s="260"/>
      <c r="M1268" s="258"/>
      <c r="N1268" s="248"/>
      <c r="O1268" s="254">
        <f t="shared" ref="O1268:P1268" si="1268">IF(B1268=0,0,IF($O$1="",0,IF(YEAR(B1268)=$P$1,MONTH(B1268)-$O$1+1,(YEAR(B1268)-$P$1)*12-$O$1+1+MONTH(B1268))))</f>
        <v>0</v>
      </c>
      <c r="P1268" s="254">
        <f t="shared" si="1268"/>
        <v>0</v>
      </c>
      <c r="Q1268" s="255" t="str">
        <f t="shared" si="1025"/>
        <v/>
      </c>
      <c r="R1268" s="238"/>
      <c r="S1268" s="238"/>
      <c r="T1268" s="238"/>
      <c r="U1268" s="238"/>
    </row>
    <row r="1269" spans="1:21" hidden="1" x14ac:dyDescent="0.2">
      <c r="A1269" s="247">
        <v>1265</v>
      </c>
      <c r="B1269" s="248"/>
      <c r="C1269" s="257"/>
      <c r="D1269" s="258"/>
      <c r="E1269" s="258"/>
      <c r="F1269" s="259"/>
      <c r="G1269" s="258"/>
      <c r="H1269" s="258"/>
      <c r="I1269" s="260"/>
      <c r="J1269" s="258"/>
      <c r="K1269" s="258"/>
      <c r="L1269" s="260"/>
      <c r="M1269" s="258"/>
      <c r="N1269" s="248"/>
      <c r="O1269" s="254">
        <f t="shared" ref="O1269:P1269" si="1269">IF(B1269=0,0,IF($O$1="",0,IF(YEAR(B1269)=$P$1,MONTH(B1269)-$O$1+1,(YEAR(B1269)-$P$1)*12-$O$1+1+MONTH(B1269))))</f>
        <v>0</v>
      </c>
      <c r="P1269" s="254">
        <f t="shared" si="1269"/>
        <v>0</v>
      </c>
      <c r="Q1269" s="255" t="str">
        <f t="shared" si="1025"/>
        <v/>
      </c>
      <c r="R1269" s="238"/>
      <c r="S1269" s="238"/>
      <c r="T1269" s="238"/>
      <c r="U1269" s="238"/>
    </row>
    <row r="1270" spans="1:21" hidden="1" x14ac:dyDescent="0.2">
      <c r="A1270" s="256">
        <v>1266</v>
      </c>
      <c r="B1270" s="248"/>
      <c r="C1270" s="257"/>
      <c r="D1270" s="258"/>
      <c r="E1270" s="258"/>
      <c r="F1270" s="259"/>
      <c r="G1270" s="258"/>
      <c r="H1270" s="258"/>
      <c r="I1270" s="260"/>
      <c r="J1270" s="258"/>
      <c r="K1270" s="258"/>
      <c r="L1270" s="260"/>
      <c r="M1270" s="258"/>
      <c r="N1270" s="248"/>
      <c r="O1270" s="254">
        <f t="shared" ref="O1270:P1270" si="1270">IF(B1270=0,0,IF($O$1="",0,IF(YEAR(B1270)=$P$1,MONTH(B1270)-$O$1+1,(YEAR(B1270)-$P$1)*12-$O$1+1+MONTH(B1270))))</f>
        <v>0</v>
      </c>
      <c r="P1270" s="254">
        <f t="shared" si="1270"/>
        <v>0</v>
      </c>
      <c r="Q1270" s="255" t="str">
        <f t="shared" si="1025"/>
        <v/>
      </c>
      <c r="R1270" s="238"/>
      <c r="S1270" s="238"/>
      <c r="T1270" s="238"/>
      <c r="U1270" s="238"/>
    </row>
    <row r="1271" spans="1:21" hidden="1" x14ac:dyDescent="0.2">
      <c r="A1271" s="256">
        <v>1267</v>
      </c>
      <c r="B1271" s="248"/>
      <c r="C1271" s="257"/>
      <c r="D1271" s="258"/>
      <c r="E1271" s="258"/>
      <c r="F1271" s="259"/>
      <c r="G1271" s="258"/>
      <c r="H1271" s="258"/>
      <c r="I1271" s="260"/>
      <c r="J1271" s="258"/>
      <c r="K1271" s="258"/>
      <c r="L1271" s="260"/>
      <c r="M1271" s="258"/>
      <c r="N1271" s="248"/>
      <c r="O1271" s="254">
        <f t="shared" ref="O1271:P1271" si="1271">IF(B1271=0,0,IF($O$1="",0,IF(YEAR(B1271)=$P$1,MONTH(B1271)-$O$1+1,(YEAR(B1271)-$P$1)*12-$O$1+1+MONTH(B1271))))</f>
        <v>0</v>
      </c>
      <c r="P1271" s="254">
        <f t="shared" si="1271"/>
        <v>0</v>
      </c>
      <c r="Q1271" s="255" t="str">
        <f t="shared" si="1025"/>
        <v/>
      </c>
      <c r="R1271" s="238"/>
      <c r="S1271" s="238"/>
      <c r="T1271" s="238"/>
      <c r="U1271" s="238"/>
    </row>
    <row r="1272" spans="1:21" hidden="1" x14ac:dyDescent="0.2">
      <c r="A1272" s="256">
        <v>1268</v>
      </c>
      <c r="B1272" s="248"/>
      <c r="C1272" s="257"/>
      <c r="D1272" s="258"/>
      <c r="E1272" s="258"/>
      <c r="F1272" s="259"/>
      <c r="G1272" s="258"/>
      <c r="H1272" s="258"/>
      <c r="I1272" s="260"/>
      <c r="J1272" s="258"/>
      <c r="K1272" s="258"/>
      <c r="L1272" s="260"/>
      <c r="M1272" s="258"/>
      <c r="N1272" s="248"/>
      <c r="O1272" s="254">
        <f t="shared" ref="O1272:P1272" si="1272">IF(B1272=0,0,IF($O$1="",0,IF(YEAR(B1272)=$P$1,MONTH(B1272)-$O$1+1,(YEAR(B1272)-$P$1)*12-$O$1+1+MONTH(B1272))))</f>
        <v>0</v>
      </c>
      <c r="P1272" s="254">
        <f t="shared" si="1272"/>
        <v>0</v>
      </c>
      <c r="Q1272" s="255" t="str">
        <f t="shared" si="1025"/>
        <v/>
      </c>
      <c r="R1272" s="238"/>
      <c r="S1272" s="238"/>
      <c r="T1272" s="238"/>
      <c r="U1272" s="238"/>
    </row>
    <row r="1273" spans="1:21" hidden="1" x14ac:dyDescent="0.2">
      <c r="A1273" s="247">
        <v>1269</v>
      </c>
      <c r="B1273" s="248"/>
      <c r="C1273" s="257"/>
      <c r="D1273" s="258"/>
      <c r="E1273" s="258"/>
      <c r="F1273" s="259"/>
      <c r="G1273" s="258"/>
      <c r="H1273" s="258"/>
      <c r="I1273" s="260"/>
      <c r="J1273" s="258"/>
      <c r="K1273" s="258"/>
      <c r="L1273" s="260"/>
      <c r="M1273" s="258"/>
      <c r="N1273" s="248"/>
      <c r="O1273" s="254">
        <f t="shared" ref="O1273:P1273" si="1273">IF(B1273=0,0,IF($O$1="",0,IF(YEAR(B1273)=$P$1,MONTH(B1273)-$O$1+1,(YEAR(B1273)-$P$1)*12-$O$1+1+MONTH(B1273))))</f>
        <v>0</v>
      </c>
      <c r="P1273" s="254">
        <f t="shared" si="1273"/>
        <v>0</v>
      </c>
      <c r="Q1273" s="255" t="str">
        <f t="shared" si="1025"/>
        <v/>
      </c>
      <c r="R1273" s="238"/>
      <c r="S1273" s="238"/>
      <c r="T1273" s="238"/>
      <c r="U1273" s="238"/>
    </row>
    <row r="1274" spans="1:21" hidden="1" x14ac:dyDescent="0.2">
      <c r="A1274" s="256">
        <v>1270</v>
      </c>
      <c r="B1274" s="248"/>
      <c r="C1274" s="257"/>
      <c r="D1274" s="258"/>
      <c r="E1274" s="258"/>
      <c r="F1274" s="259"/>
      <c r="G1274" s="258"/>
      <c r="H1274" s="258"/>
      <c r="I1274" s="260"/>
      <c r="J1274" s="258"/>
      <c r="K1274" s="258"/>
      <c r="L1274" s="260"/>
      <c r="M1274" s="258"/>
      <c r="N1274" s="248"/>
      <c r="O1274" s="254">
        <f t="shared" ref="O1274:P1274" si="1274">IF(B1274=0,0,IF($O$1="",0,IF(YEAR(B1274)=$P$1,MONTH(B1274)-$O$1+1,(YEAR(B1274)-$P$1)*12-$O$1+1+MONTH(B1274))))</f>
        <v>0</v>
      </c>
      <c r="P1274" s="254">
        <f t="shared" si="1274"/>
        <v>0</v>
      </c>
      <c r="Q1274" s="255" t="str">
        <f t="shared" si="1025"/>
        <v/>
      </c>
      <c r="R1274" s="238"/>
      <c r="S1274" s="238"/>
      <c r="T1274" s="238"/>
      <c r="U1274" s="238"/>
    </row>
    <row r="1275" spans="1:21" hidden="1" x14ac:dyDescent="0.2">
      <c r="A1275" s="256">
        <v>1271</v>
      </c>
      <c r="B1275" s="248"/>
      <c r="C1275" s="257"/>
      <c r="D1275" s="258"/>
      <c r="E1275" s="258"/>
      <c r="F1275" s="259"/>
      <c r="G1275" s="258"/>
      <c r="H1275" s="258"/>
      <c r="I1275" s="260"/>
      <c r="J1275" s="258"/>
      <c r="K1275" s="258"/>
      <c r="L1275" s="260"/>
      <c r="M1275" s="258"/>
      <c r="N1275" s="248"/>
      <c r="O1275" s="254">
        <f t="shared" ref="O1275:P1275" si="1275">IF(B1275=0,0,IF($O$1="",0,IF(YEAR(B1275)=$P$1,MONTH(B1275)-$O$1+1,(YEAR(B1275)-$P$1)*12-$O$1+1+MONTH(B1275))))</f>
        <v>0</v>
      </c>
      <c r="P1275" s="254">
        <f t="shared" si="1275"/>
        <v>0</v>
      </c>
      <c r="Q1275" s="255" t="str">
        <f t="shared" si="1025"/>
        <v/>
      </c>
      <c r="R1275" s="238"/>
      <c r="S1275" s="238"/>
      <c r="T1275" s="238"/>
      <c r="U1275" s="238"/>
    </row>
    <row r="1276" spans="1:21" hidden="1" x14ac:dyDescent="0.2">
      <c r="A1276" s="256">
        <v>1272</v>
      </c>
      <c r="B1276" s="248"/>
      <c r="C1276" s="257"/>
      <c r="D1276" s="258"/>
      <c r="E1276" s="258"/>
      <c r="F1276" s="259"/>
      <c r="G1276" s="258"/>
      <c r="H1276" s="258"/>
      <c r="I1276" s="260"/>
      <c r="J1276" s="258"/>
      <c r="K1276" s="258"/>
      <c r="L1276" s="260"/>
      <c r="M1276" s="258"/>
      <c r="N1276" s="248"/>
      <c r="O1276" s="254">
        <f t="shared" ref="O1276:P1276" si="1276">IF(B1276=0,0,IF($O$1="",0,IF(YEAR(B1276)=$P$1,MONTH(B1276)-$O$1+1,(YEAR(B1276)-$P$1)*12-$O$1+1+MONTH(B1276))))</f>
        <v>0</v>
      </c>
      <c r="P1276" s="254">
        <f t="shared" si="1276"/>
        <v>0</v>
      </c>
      <c r="Q1276" s="255" t="str">
        <f t="shared" si="1025"/>
        <v/>
      </c>
      <c r="R1276" s="238"/>
      <c r="S1276" s="238"/>
      <c r="T1276" s="238"/>
      <c r="U1276" s="238"/>
    </row>
    <row r="1277" spans="1:21" hidden="1" x14ac:dyDescent="0.2">
      <c r="A1277" s="247">
        <v>1273</v>
      </c>
      <c r="B1277" s="248"/>
      <c r="C1277" s="257"/>
      <c r="D1277" s="258"/>
      <c r="E1277" s="258"/>
      <c r="F1277" s="259"/>
      <c r="G1277" s="258"/>
      <c r="H1277" s="258"/>
      <c r="I1277" s="260"/>
      <c r="J1277" s="258"/>
      <c r="K1277" s="258"/>
      <c r="L1277" s="260"/>
      <c r="M1277" s="258"/>
      <c r="N1277" s="248"/>
      <c r="O1277" s="254">
        <f t="shared" ref="O1277:P1277" si="1277">IF(B1277=0,0,IF($O$1="",0,IF(YEAR(B1277)=$P$1,MONTH(B1277)-$O$1+1,(YEAR(B1277)-$P$1)*12-$O$1+1+MONTH(B1277))))</f>
        <v>0</v>
      </c>
      <c r="P1277" s="254">
        <f t="shared" si="1277"/>
        <v>0</v>
      </c>
      <c r="Q1277" s="255" t="str">
        <f t="shared" si="1025"/>
        <v/>
      </c>
      <c r="R1277" s="238"/>
      <c r="S1277" s="238"/>
      <c r="T1277" s="238"/>
      <c r="U1277" s="238"/>
    </row>
    <row r="1278" spans="1:21" hidden="1" x14ac:dyDescent="0.2">
      <c r="A1278" s="256">
        <v>1274</v>
      </c>
      <c r="B1278" s="248"/>
      <c r="C1278" s="257"/>
      <c r="D1278" s="258"/>
      <c r="E1278" s="258"/>
      <c r="F1278" s="259"/>
      <c r="G1278" s="258"/>
      <c r="H1278" s="258"/>
      <c r="I1278" s="260"/>
      <c r="J1278" s="258"/>
      <c r="K1278" s="258"/>
      <c r="L1278" s="260"/>
      <c r="M1278" s="258"/>
      <c r="N1278" s="248"/>
      <c r="O1278" s="254">
        <f t="shared" ref="O1278:P1278" si="1278">IF(B1278=0,0,IF($O$1="",0,IF(YEAR(B1278)=$P$1,MONTH(B1278)-$O$1+1,(YEAR(B1278)-$P$1)*12-$O$1+1+MONTH(B1278))))</f>
        <v>0</v>
      </c>
      <c r="P1278" s="254">
        <f t="shared" si="1278"/>
        <v>0</v>
      </c>
      <c r="Q1278" s="255" t="str">
        <f t="shared" si="1025"/>
        <v/>
      </c>
      <c r="R1278" s="238"/>
      <c r="S1278" s="238"/>
      <c r="T1278" s="238"/>
      <c r="U1278" s="238"/>
    </row>
    <row r="1279" spans="1:21" hidden="1" x14ac:dyDescent="0.2">
      <c r="A1279" s="256">
        <v>1275</v>
      </c>
      <c r="B1279" s="248"/>
      <c r="C1279" s="257"/>
      <c r="D1279" s="258"/>
      <c r="E1279" s="258"/>
      <c r="F1279" s="259"/>
      <c r="G1279" s="258"/>
      <c r="H1279" s="258"/>
      <c r="I1279" s="260"/>
      <c r="J1279" s="258"/>
      <c r="K1279" s="258"/>
      <c r="L1279" s="260"/>
      <c r="M1279" s="258"/>
      <c r="N1279" s="248"/>
      <c r="O1279" s="254">
        <f t="shared" ref="O1279:P1279" si="1279">IF(B1279=0,0,IF($O$1="",0,IF(YEAR(B1279)=$P$1,MONTH(B1279)-$O$1+1,(YEAR(B1279)-$P$1)*12-$O$1+1+MONTH(B1279))))</f>
        <v>0</v>
      </c>
      <c r="P1279" s="254">
        <f t="shared" si="1279"/>
        <v>0</v>
      </c>
      <c r="Q1279" s="255" t="str">
        <f t="shared" si="1025"/>
        <v/>
      </c>
      <c r="R1279" s="238"/>
      <c r="S1279" s="238"/>
      <c r="T1279" s="238"/>
      <c r="U1279" s="238"/>
    </row>
    <row r="1280" spans="1:21" hidden="1" x14ac:dyDescent="0.2">
      <c r="A1280" s="256">
        <v>1276</v>
      </c>
      <c r="B1280" s="248"/>
      <c r="C1280" s="257"/>
      <c r="D1280" s="258"/>
      <c r="E1280" s="258"/>
      <c r="F1280" s="259"/>
      <c r="G1280" s="258"/>
      <c r="H1280" s="258"/>
      <c r="I1280" s="260"/>
      <c r="J1280" s="258"/>
      <c r="K1280" s="258"/>
      <c r="L1280" s="260"/>
      <c r="M1280" s="258"/>
      <c r="N1280" s="248"/>
      <c r="O1280" s="254">
        <f t="shared" ref="O1280:P1280" si="1280">IF(B1280=0,0,IF($O$1="",0,IF(YEAR(B1280)=$P$1,MONTH(B1280)-$O$1+1,(YEAR(B1280)-$P$1)*12-$O$1+1+MONTH(B1280))))</f>
        <v>0</v>
      </c>
      <c r="P1280" s="254">
        <f t="shared" si="1280"/>
        <v>0</v>
      </c>
      <c r="Q1280" s="255" t="str">
        <f t="shared" ref="Q1280:Q1534" si="1281">SUBSTITUTE(D1280," ","_")</f>
        <v/>
      </c>
      <c r="R1280" s="238"/>
      <c r="S1280" s="238"/>
      <c r="T1280" s="238"/>
      <c r="U1280" s="238"/>
    </row>
    <row r="1281" spans="1:21" hidden="1" x14ac:dyDescent="0.2">
      <c r="A1281" s="247">
        <v>1277</v>
      </c>
      <c r="B1281" s="248"/>
      <c r="C1281" s="257"/>
      <c r="D1281" s="258"/>
      <c r="E1281" s="258"/>
      <c r="F1281" s="259"/>
      <c r="G1281" s="258"/>
      <c r="H1281" s="258"/>
      <c r="I1281" s="260"/>
      <c r="J1281" s="258"/>
      <c r="K1281" s="258"/>
      <c r="L1281" s="260"/>
      <c r="M1281" s="258"/>
      <c r="N1281" s="248"/>
      <c r="O1281" s="254">
        <f t="shared" ref="O1281:P1281" si="1282">IF(B1281=0,0,IF($O$1="",0,IF(YEAR(B1281)=$P$1,MONTH(B1281)-$O$1+1,(YEAR(B1281)-$P$1)*12-$O$1+1+MONTH(B1281))))</f>
        <v>0</v>
      </c>
      <c r="P1281" s="254">
        <f t="shared" si="1282"/>
        <v>0</v>
      </c>
      <c r="Q1281" s="255" t="str">
        <f t="shared" si="1281"/>
        <v/>
      </c>
      <c r="R1281" s="238"/>
      <c r="S1281" s="238"/>
      <c r="T1281" s="238"/>
      <c r="U1281" s="238"/>
    </row>
    <row r="1282" spans="1:21" hidden="1" x14ac:dyDescent="0.2">
      <c r="A1282" s="256">
        <v>1278</v>
      </c>
      <c r="B1282" s="248"/>
      <c r="C1282" s="257"/>
      <c r="D1282" s="258"/>
      <c r="E1282" s="258"/>
      <c r="F1282" s="259"/>
      <c r="G1282" s="258"/>
      <c r="H1282" s="258"/>
      <c r="I1282" s="260"/>
      <c r="J1282" s="258"/>
      <c r="K1282" s="258"/>
      <c r="L1282" s="260"/>
      <c r="M1282" s="258"/>
      <c r="N1282" s="248"/>
      <c r="O1282" s="254">
        <f t="shared" ref="O1282:P1282" si="1283">IF(B1282=0,0,IF($O$1="",0,IF(YEAR(B1282)=$P$1,MONTH(B1282)-$O$1+1,(YEAR(B1282)-$P$1)*12-$O$1+1+MONTH(B1282))))</f>
        <v>0</v>
      </c>
      <c r="P1282" s="254">
        <f t="shared" si="1283"/>
        <v>0</v>
      </c>
      <c r="Q1282" s="255" t="str">
        <f t="shared" si="1281"/>
        <v/>
      </c>
      <c r="R1282" s="238"/>
      <c r="S1282" s="238"/>
      <c r="T1282" s="238"/>
      <c r="U1282" s="238"/>
    </row>
    <row r="1283" spans="1:21" hidden="1" x14ac:dyDescent="0.2">
      <c r="A1283" s="256">
        <v>1279</v>
      </c>
      <c r="B1283" s="248"/>
      <c r="C1283" s="257"/>
      <c r="D1283" s="258"/>
      <c r="E1283" s="258"/>
      <c r="F1283" s="259"/>
      <c r="G1283" s="258"/>
      <c r="H1283" s="258"/>
      <c r="I1283" s="260"/>
      <c r="J1283" s="258"/>
      <c r="K1283" s="258"/>
      <c r="L1283" s="260"/>
      <c r="M1283" s="258"/>
      <c r="N1283" s="248"/>
      <c r="O1283" s="254">
        <f t="shared" ref="O1283:P1283" si="1284">IF(B1283=0,0,IF($O$1="",0,IF(YEAR(B1283)=$P$1,MONTH(B1283)-$O$1+1,(YEAR(B1283)-$P$1)*12-$O$1+1+MONTH(B1283))))</f>
        <v>0</v>
      </c>
      <c r="P1283" s="254">
        <f t="shared" si="1284"/>
        <v>0</v>
      </c>
      <c r="Q1283" s="255" t="str">
        <f t="shared" si="1281"/>
        <v/>
      </c>
      <c r="R1283" s="238"/>
      <c r="S1283" s="238"/>
      <c r="T1283" s="238"/>
      <c r="U1283" s="238"/>
    </row>
    <row r="1284" spans="1:21" hidden="1" x14ac:dyDescent="0.2">
      <c r="A1284" s="256">
        <v>1280</v>
      </c>
      <c r="B1284" s="248"/>
      <c r="C1284" s="257"/>
      <c r="D1284" s="258"/>
      <c r="E1284" s="258"/>
      <c r="F1284" s="259"/>
      <c r="G1284" s="258"/>
      <c r="H1284" s="258"/>
      <c r="I1284" s="260"/>
      <c r="J1284" s="258"/>
      <c r="K1284" s="258"/>
      <c r="L1284" s="260"/>
      <c r="M1284" s="258"/>
      <c r="N1284" s="248"/>
      <c r="O1284" s="254">
        <f t="shared" ref="O1284:P1284" si="1285">IF(B1284=0,0,IF($O$1="",0,IF(YEAR(B1284)=$P$1,MONTH(B1284)-$O$1+1,(YEAR(B1284)-$P$1)*12-$O$1+1+MONTH(B1284))))</f>
        <v>0</v>
      </c>
      <c r="P1284" s="254">
        <f t="shared" si="1285"/>
        <v>0</v>
      </c>
      <c r="Q1284" s="255" t="str">
        <f t="shared" si="1281"/>
        <v/>
      </c>
      <c r="R1284" s="238"/>
      <c r="S1284" s="238"/>
      <c r="T1284" s="238"/>
      <c r="U1284" s="238"/>
    </row>
    <row r="1285" spans="1:21" hidden="1" x14ac:dyDescent="0.2">
      <c r="A1285" s="247">
        <v>1281</v>
      </c>
      <c r="B1285" s="248"/>
      <c r="C1285" s="257"/>
      <c r="D1285" s="258"/>
      <c r="E1285" s="258"/>
      <c r="F1285" s="259"/>
      <c r="G1285" s="258"/>
      <c r="H1285" s="258"/>
      <c r="I1285" s="260"/>
      <c r="J1285" s="258"/>
      <c r="K1285" s="258"/>
      <c r="L1285" s="260"/>
      <c r="M1285" s="258"/>
      <c r="N1285" s="248"/>
      <c r="O1285" s="254">
        <f t="shared" ref="O1285:P1285" si="1286">IF(B1285=0,0,IF($O$1="",0,IF(YEAR(B1285)=$P$1,MONTH(B1285)-$O$1+1,(YEAR(B1285)-$P$1)*12-$O$1+1+MONTH(B1285))))</f>
        <v>0</v>
      </c>
      <c r="P1285" s="254">
        <f t="shared" si="1286"/>
        <v>0</v>
      </c>
      <c r="Q1285" s="255" t="str">
        <f t="shared" si="1281"/>
        <v/>
      </c>
      <c r="R1285" s="238"/>
      <c r="S1285" s="238"/>
      <c r="T1285" s="238"/>
      <c r="U1285" s="238"/>
    </row>
    <row r="1286" spans="1:21" hidden="1" x14ac:dyDescent="0.2">
      <c r="A1286" s="256">
        <v>1282</v>
      </c>
      <c r="B1286" s="248"/>
      <c r="C1286" s="257"/>
      <c r="D1286" s="258"/>
      <c r="E1286" s="258"/>
      <c r="F1286" s="259"/>
      <c r="G1286" s="260"/>
      <c r="H1286" s="258"/>
      <c r="I1286" s="260"/>
      <c r="J1286" s="258"/>
      <c r="K1286" s="258"/>
      <c r="L1286" s="260"/>
      <c r="M1286" s="258"/>
      <c r="N1286" s="248"/>
      <c r="O1286" s="254">
        <f t="shared" ref="O1286:P1286" si="1287">IF(B1286=0,0,IF($O$1="",0,IF(YEAR(B1286)=$P$1,MONTH(B1286)-$O$1+1,(YEAR(B1286)-$P$1)*12-$O$1+1+MONTH(B1286))))</f>
        <v>0</v>
      </c>
      <c r="P1286" s="254">
        <f t="shared" si="1287"/>
        <v>0</v>
      </c>
      <c r="Q1286" s="255" t="str">
        <f t="shared" si="1281"/>
        <v/>
      </c>
      <c r="R1286" s="238"/>
      <c r="S1286" s="238"/>
      <c r="T1286" s="238"/>
      <c r="U1286" s="238"/>
    </row>
    <row r="1287" spans="1:21" hidden="1" x14ac:dyDescent="0.2">
      <c r="A1287" s="256">
        <v>1283</v>
      </c>
      <c r="B1287" s="248"/>
      <c r="C1287" s="257"/>
      <c r="D1287" s="258"/>
      <c r="E1287" s="258"/>
      <c r="F1287" s="259"/>
      <c r="G1287" s="260"/>
      <c r="H1287" s="258"/>
      <c r="I1287" s="260"/>
      <c r="J1287" s="258"/>
      <c r="K1287" s="258"/>
      <c r="L1287" s="260"/>
      <c r="M1287" s="258"/>
      <c r="N1287" s="248"/>
      <c r="O1287" s="254">
        <f t="shared" ref="O1287:P1287" si="1288">IF(B1287=0,0,IF($O$1="",0,IF(YEAR(B1287)=$P$1,MONTH(B1287)-$O$1+1,(YEAR(B1287)-$P$1)*12-$O$1+1+MONTH(B1287))))</f>
        <v>0</v>
      </c>
      <c r="P1287" s="254">
        <f t="shared" si="1288"/>
        <v>0</v>
      </c>
      <c r="Q1287" s="255" t="str">
        <f t="shared" si="1281"/>
        <v/>
      </c>
      <c r="R1287" s="238"/>
      <c r="S1287" s="238"/>
      <c r="T1287" s="238"/>
      <c r="U1287" s="238"/>
    </row>
    <row r="1288" spans="1:21" hidden="1" x14ac:dyDescent="0.2">
      <c r="A1288" s="256">
        <v>1284</v>
      </c>
      <c r="B1288" s="248"/>
      <c r="C1288" s="257"/>
      <c r="D1288" s="258"/>
      <c r="E1288" s="258"/>
      <c r="F1288" s="259"/>
      <c r="G1288" s="260"/>
      <c r="H1288" s="258"/>
      <c r="I1288" s="260"/>
      <c r="J1288" s="258"/>
      <c r="K1288" s="258"/>
      <c r="L1288" s="260"/>
      <c r="M1288" s="258"/>
      <c r="N1288" s="248"/>
      <c r="O1288" s="254">
        <f t="shared" ref="O1288:P1288" si="1289">IF(B1288=0,0,IF($O$1="",0,IF(YEAR(B1288)=$P$1,MONTH(B1288)-$O$1+1,(YEAR(B1288)-$P$1)*12-$O$1+1+MONTH(B1288))))</f>
        <v>0</v>
      </c>
      <c r="P1288" s="254">
        <f t="shared" si="1289"/>
        <v>0</v>
      </c>
      <c r="Q1288" s="255" t="str">
        <f t="shared" si="1281"/>
        <v/>
      </c>
      <c r="R1288" s="238"/>
      <c r="S1288" s="238"/>
      <c r="T1288" s="238"/>
      <c r="U1288" s="238"/>
    </row>
    <row r="1289" spans="1:21" hidden="1" x14ac:dyDescent="0.2">
      <c r="A1289" s="247">
        <v>1285</v>
      </c>
      <c r="B1289" s="248"/>
      <c r="C1289" s="257"/>
      <c r="D1289" s="258"/>
      <c r="E1289" s="258"/>
      <c r="F1289" s="259"/>
      <c r="G1289" s="260"/>
      <c r="H1289" s="258"/>
      <c r="I1289" s="260"/>
      <c r="J1289" s="258"/>
      <c r="K1289" s="258"/>
      <c r="L1289" s="260"/>
      <c r="M1289" s="258"/>
      <c r="N1289" s="248"/>
      <c r="O1289" s="254">
        <f t="shared" ref="O1289:P1289" si="1290">IF(B1289=0,0,IF($O$1="",0,IF(YEAR(B1289)=$P$1,MONTH(B1289)-$O$1+1,(YEAR(B1289)-$P$1)*12-$O$1+1+MONTH(B1289))))</f>
        <v>0</v>
      </c>
      <c r="P1289" s="254">
        <f t="shared" si="1290"/>
        <v>0</v>
      </c>
      <c r="Q1289" s="255" t="str">
        <f t="shared" si="1281"/>
        <v/>
      </c>
      <c r="R1289" s="238"/>
      <c r="S1289" s="238"/>
      <c r="T1289" s="238"/>
      <c r="U1289" s="238"/>
    </row>
    <row r="1290" spans="1:21" hidden="1" x14ac:dyDescent="0.2">
      <c r="A1290" s="256">
        <v>1286</v>
      </c>
      <c r="B1290" s="248"/>
      <c r="C1290" s="257"/>
      <c r="D1290" s="258"/>
      <c r="E1290" s="258"/>
      <c r="F1290" s="259"/>
      <c r="G1290" s="258"/>
      <c r="H1290" s="258"/>
      <c r="I1290" s="260"/>
      <c r="J1290" s="258"/>
      <c r="K1290" s="258"/>
      <c r="L1290" s="260"/>
      <c r="M1290" s="258"/>
      <c r="N1290" s="248"/>
      <c r="O1290" s="254">
        <f t="shared" ref="O1290:P1290" si="1291">IF(B1290=0,0,IF($O$1="",0,IF(YEAR(B1290)=$P$1,MONTH(B1290)-$O$1+1,(YEAR(B1290)-$P$1)*12-$O$1+1+MONTH(B1290))))</f>
        <v>0</v>
      </c>
      <c r="P1290" s="254">
        <f t="shared" si="1291"/>
        <v>0</v>
      </c>
      <c r="Q1290" s="255" t="str">
        <f t="shared" si="1281"/>
        <v/>
      </c>
      <c r="R1290" s="238"/>
      <c r="S1290" s="238"/>
      <c r="T1290" s="238"/>
      <c r="U1290" s="238"/>
    </row>
    <row r="1291" spans="1:21" hidden="1" x14ac:dyDescent="0.2">
      <c r="A1291" s="256">
        <v>1287</v>
      </c>
      <c r="B1291" s="248"/>
      <c r="C1291" s="257"/>
      <c r="D1291" s="258"/>
      <c r="E1291" s="258"/>
      <c r="F1291" s="259"/>
      <c r="G1291" s="258"/>
      <c r="H1291" s="258"/>
      <c r="I1291" s="260"/>
      <c r="J1291" s="258"/>
      <c r="K1291" s="258"/>
      <c r="L1291" s="260"/>
      <c r="M1291" s="258"/>
      <c r="N1291" s="248"/>
      <c r="O1291" s="254">
        <f t="shared" ref="O1291:P1291" si="1292">IF(B1291=0,0,IF($O$1="",0,IF(YEAR(B1291)=$P$1,MONTH(B1291)-$O$1+1,(YEAR(B1291)-$P$1)*12-$O$1+1+MONTH(B1291))))</f>
        <v>0</v>
      </c>
      <c r="P1291" s="254">
        <f t="shared" si="1292"/>
        <v>0</v>
      </c>
      <c r="Q1291" s="255" t="str">
        <f t="shared" si="1281"/>
        <v/>
      </c>
      <c r="R1291" s="238"/>
      <c r="S1291" s="238"/>
      <c r="T1291" s="238"/>
      <c r="U1291" s="238"/>
    </row>
    <row r="1292" spans="1:21" hidden="1" x14ac:dyDescent="0.2">
      <c r="A1292" s="256">
        <v>1288</v>
      </c>
      <c r="B1292" s="248"/>
      <c r="C1292" s="257"/>
      <c r="D1292" s="258"/>
      <c r="E1292" s="258"/>
      <c r="F1292" s="259"/>
      <c r="G1292" s="258"/>
      <c r="H1292" s="258"/>
      <c r="I1292" s="260"/>
      <c r="J1292" s="258"/>
      <c r="K1292" s="258"/>
      <c r="L1292" s="260"/>
      <c r="M1292" s="258"/>
      <c r="N1292" s="248"/>
      <c r="O1292" s="254">
        <f t="shared" ref="O1292:P1292" si="1293">IF(B1292=0,0,IF($O$1="",0,IF(YEAR(B1292)=$P$1,MONTH(B1292)-$O$1+1,(YEAR(B1292)-$P$1)*12-$O$1+1+MONTH(B1292))))</f>
        <v>0</v>
      </c>
      <c r="P1292" s="254">
        <f t="shared" si="1293"/>
        <v>0</v>
      </c>
      <c r="Q1292" s="255" t="str">
        <f t="shared" si="1281"/>
        <v/>
      </c>
      <c r="R1292" s="238"/>
      <c r="S1292" s="238"/>
      <c r="T1292" s="238"/>
      <c r="U1292" s="238"/>
    </row>
    <row r="1293" spans="1:21" hidden="1" x14ac:dyDescent="0.2">
      <c r="A1293" s="247">
        <v>1289</v>
      </c>
      <c r="B1293" s="248"/>
      <c r="C1293" s="257"/>
      <c r="D1293" s="258"/>
      <c r="E1293" s="258"/>
      <c r="F1293" s="259"/>
      <c r="G1293" s="258"/>
      <c r="H1293" s="258"/>
      <c r="I1293" s="260"/>
      <c r="J1293" s="258"/>
      <c r="K1293" s="258"/>
      <c r="L1293" s="260"/>
      <c r="M1293" s="258"/>
      <c r="N1293" s="248"/>
      <c r="O1293" s="254">
        <f t="shared" ref="O1293:P1293" si="1294">IF(B1293=0,0,IF($O$1="",0,IF(YEAR(B1293)=$P$1,MONTH(B1293)-$O$1+1,(YEAR(B1293)-$P$1)*12-$O$1+1+MONTH(B1293))))</f>
        <v>0</v>
      </c>
      <c r="P1293" s="254">
        <f t="shared" si="1294"/>
        <v>0</v>
      </c>
      <c r="Q1293" s="255" t="str">
        <f t="shared" si="1281"/>
        <v/>
      </c>
      <c r="R1293" s="238"/>
      <c r="S1293" s="238"/>
      <c r="T1293" s="238"/>
      <c r="U1293" s="238"/>
    </row>
    <row r="1294" spans="1:21" hidden="1" x14ac:dyDescent="0.2">
      <c r="A1294" s="256">
        <v>1290</v>
      </c>
      <c r="B1294" s="248"/>
      <c r="C1294" s="257"/>
      <c r="D1294" s="258"/>
      <c r="E1294" s="258"/>
      <c r="F1294" s="259"/>
      <c r="G1294" s="258"/>
      <c r="H1294" s="258"/>
      <c r="I1294" s="260"/>
      <c r="J1294" s="258"/>
      <c r="K1294" s="258"/>
      <c r="L1294" s="260"/>
      <c r="M1294" s="258"/>
      <c r="N1294" s="248"/>
      <c r="O1294" s="254">
        <f t="shared" ref="O1294:P1294" si="1295">IF(B1294=0,0,IF($O$1="",0,IF(YEAR(B1294)=$P$1,MONTH(B1294)-$O$1+1,(YEAR(B1294)-$P$1)*12-$O$1+1+MONTH(B1294))))</f>
        <v>0</v>
      </c>
      <c r="P1294" s="254">
        <f t="shared" si="1295"/>
        <v>0</v>
      </c>
      <c r="Q1294" s="255" t="str">
        <f t="shared" si="1281"/>
        <v/>
      </c>
      <c r="R1294" s="238"/>
      <c r="S1294" s="238"/>
      <c r="T1294" s="238"/>
      <c r="U1294" s="238"/>
    </row>
    <row r="1295" spans="1:21" hidden="1" x14ac:dyDescent="0.2">
      <c r="A1295" s="256">
        <v>1291</v>
      </c>
      <c r="B1295" s="248"/>
      <c r="C1295" s="257"/>
      <c r="D1295" s="258"/>
      <c r="E1295" s="258"/>
      <c r="F1295" s="259"/>
      <c r="G1295" s="258"/>
      <c r="H1295" s="258"/>
      <c r="I1295" s="260"/>
      <c r="J1295" s="258"/>
      <c r="K1295" s="258"/>
      <c r="L1295" s="260"/>
      <c r="M1295" s="258"/>
      <c r="N1295" s="248"/>
      <c r="O1295" s="254">
        <f t="shared" ref="O1295:P1295" si="1296">IF(B1295=0,0,IF($O$1="",0,IF(YEAR(B1295)=$P$1,MONTH(B1295)-$O$1+1,(YEAR(B1295)-$P$1)*12-$O$1+1+MONTH(B1295))))</f>
        <v>0</v>
      </c>
      <c r="P1295" s="254">
        <f t="shared" si="1296"/>
        <v>0</v>
      </c>
      <c r="Q1295" s="255" t="str">
        <f t="shared" si="1281"/>
        <v/>
      </c>
      <c r="R1295" s="238"/>
      <c r="S1295" s="238"/>
      <c r="T1295" s="238"/>
      <c r="U1295" s="238"/>
    </row>
    <row r="1296" spans="1:21" hidden="1" x14ac:dyDescent="0.2">
      <c r="A1296" s="256">
        <v>1292</v>
      </c>
      <c r="B1296" s="248"/>
      <c r="C1296" s="257"/>
      <c r="D1296" s="258"/>
      <c r="E1296" s="258"/>
      <c r="F1296" s="259"/>
      <c r="G1296" s="258"/>
      <c r="H1296" s="258"/>
      <c r="I1296" s="260"/>
      <c r="J1296" s="258"/>
      <c r="K1296" s="258"/>
      <c r="L1296" s="258"/>
      <c r="M1296" s="258"/>
      <c r="N1296" s="248"/>
      <c r="O1296" s="254">
        <f t="shared" ref="O1296:P1296" si="1297">IF(B1296=0,0,IF($O$1="",0,IF(YEAR(B1296)=$P$1,MONTH(B1296)-$O$1+1,(YEAR(B1296)-$P$1)*12-$O$1+1+MONTH(B1296))))</f>
        <v>0</v>
      </c>
      <c r="P1296" s="254">
        <f t="shared" si="1297"/>
        <v>0</v>
      </c>
      <c r="Q1296" s="255" t="str">
        <f t="shared" si="1281"/>
        <v/>
      </c>
      <c r="R1296" s="238"/>
      <c r="S1296" s="238"/>
      <c r="T1296" s="238"/>
      <c r="U1296" s="238"/>
    </row>
    <row r="1297" spans="1:21" hidden="1" x14ac:dyDescent="0.2">
      <c r="A1297" s="247">
        <v>1293</v>
      </c>
      <c r="B1297" s="248"/>
      <c r="C1297" s="257"/>
      <c r="D1297" s="258"/>
      <c r="E1297" s="258"/>
      <c r="F1297" s="259"/>
      <c r="G1297" s="258"/>
      <c r="H1297" s="258"/>
      <c r="I1297" s="258"/>
      <c r="J1297" s="260"/>
      <c r="K1297" s="258"/>
      <c r="L1297" s="258"/>
      <c r="M1297" s="258"/>
      <c r="N1297" s="248"/>
      <c r="O1297" s="254">
        <f t="shared" ref="O1297:P1297" si="1298">IF(B1297=0,0,IF($O$1="",0,IF(YEAR(B1297)=$P$1,MONTH(B1297)-$O$1+1,(YEAR(B1297)-$P$1)*12-$O$1+1+MONTH(B1297))))</f>
        <v>0</v>
      </c>
      <c r="P1297" s="254">
        <f t="shared" si="1298"/>
        <v>0</v>
      </c>
      <c r="Q1297" s="255" t="str">
        <f t="shared" si="1281"/>
        <v/>
      </c>
      <c r="R1297" s="238"/>
      <c r="S1297" s="238"/>
      <c r="T1297" s="238"/>
      <c r="U1297" s="238"/>
    </row>
    <row r="1298" spans="1:21" hidden="1" x14ac:dyDescent="0.2">
      <c r="A1298" s="256">
        <v>1294</v>
      </c>
      <c r="B1298" s="248"/>
      <c r="C1298" s="257"/>
      <c r="D1298" s="258"/>
      <c r="E1298" s="258"/>
      <c r="F1298" s="259"/>
      <c r="G1298" s="258"/>
      <c r="H1298" s="258"/>
      <c r="I1298" s="260"/>
      <c r="J1298" s="258"/>
      <c r="K1298" s="258"/>
      <c r="L1298" s="260"/>
      <c r="M1298" s="258"/>
      <c r="N1298" s="248"/>
      <c r="O1298" s="254">
        <f t="shared" ref="O1298:P1298" si="1299">IF(B1298=0,0,IF($O$1="",0,IF(YEAR(B1298)=$P$1,MONTH(B1298)-$O$1+1,(YEAR(B1298)-$P$1)*12-$O$1+1+MONTH(B1298))))</f>
        <v>0</v>
      </c>
      <c r="P1298" s="254">
        <f t="shared" si="1299"/>
        <v>0</v>
      </c>
      <c r="Q1298" s="255" t="str">
        <f t="shared" si="1281"/>
        <v/>
      </c>
      <c r="R1298" s="238"/>
      <c r="S1298" s="238"/>
      <c r="T1298" s="238"/>
      <c r="U1298" s="238"/>
    </row>
    <row r="1299" spans="1:21" hidden="1" x14ac:dyDescent="0.2">
      <c r="A1299" s="256">
        <v>1295</v>
      </c>
      <c r="B1299" s="248"/>
      <c r="C1299" s="257"/>
      <c r="D1299" s="258"/>
      <c r="E1299" s="258"/>
      <c r="F1299" s="259"/>
      <c r="G1299" s="258"/>
      <c r="H1299" s="258"/>
      <c r="I1299" s="260"/>
      <c r="J1299" s="258"/>
      <c r="K1299" s="258"/>
      <c r="L1299" s="260"/>
      <c r="M1299" s="258"/>
      <c r="N1299" s="248"/>
      <c r="O1299" s="254">
        <f t="shared" ref="O1299:P1299" si="1300">IF(B1299=0,0,IF($O$1="",0,IF(YEAR(B1299)=$P$1,MONTH(B1299)-$O$1+1,(YEAR(B1299)-$P$1)*12-$O$1+1+MONTH(B1299))))</f>
        <v>0</v>
      </c>
      <c r="P1299" s="254">
        <f t="shared" si="1300"/>
        <v>0</v>
      </c>
      <c r="Q1299" s="255" t="str">
        <f t="shared" si="1281"/>
        <v/>
      </c>
      <c r="R1299" s="238"/>
      <c r="S1299" s="238"/>
      <c r="T1299" s="238"/>
      <c r="U1299" s="238"/>
    </row>
    <row r="1300" spans="1:21" hidden="1" x14ac:dyDescent="0.2">
      <c r="A1300" s="256">
        <v>1296</v>
      </c>
      <c r="B1300" s="248"/>
      <c r="C1300" s="257"/>
      <c r="D1300" s="258"/>
      <c r="E1300" s="258"/>
      <c r="F1300" s="259"/>
      <c r="G1300" s="258"/>
      <c r="H1300" s="258"/>
      <c r="I1300" s="260"/>
      <c r="J1300" s="258"/>
      <c r="K1300" s="258"/>
      <c r="L1300" s="260"/>
      <c r="M1300" s="258"/>
      <c r="N1300" s="248"/>
      <c r="O1300" s="254">
        <f t="shared" ref="O1300:P1300" si="1301">IF(B1300=0,0,IF($O$1="",0,IF(YEAR(B1300)=$P$1,MONTH(B1300)-$O$1+1,(YEAR(B1300)-$P$1)*12-$O$1+1+MONTH(B1300))))</f>
        <v>0</v>
      </c>
      <c r="P1300" s="254">
        <f t="shared" si="1301"/>
        <v>0</v>
      </c>
      <c r="Q1300" s="255" t="str">
        <f t="shared" si="1281"/>
        <v/>
      </c>
      <c r="R1300" s="238"/>
      <c r="S1300" s="238"/>
      <c r="T1300" s="238"/>
      <c r="U1300" s="238"/>
    </row>
    <row r="1301" spans="1:21" hidden="1" x14ac:dyDescent="0.2">
      <c r="A1301" s="247">
        <v>1297</v>
      </c>
      <c r="B1301" s="248"/>
      <c r="C1301" s="257"/>
      <c r="D1301" s="258"/>
      <c r="E1301" s="258"/>
      <c r="F1301" s="259"/>
      <c r="G1301" s="258"/>
      <c r="H1301" s="258"/>
      <c r="I1301" s="260"/>
      <c r="J1301" s="258"/>
      <c r="K1301" s="258"/>
      <c r="L1301" s="260"/>
      <c r="M1301" s="258"/>
      <c r="N1301" s="248"/>
      <c r="O1301" s="254">
        <f t="shared" ref="O1301:P1301" si="1302">IF(B1301=0,0,IF($O$1="",0,IF(YEAR(B1301)=$P$1,MONTH(B1301)-$O$1+1,(YEAR(B1301)-$P$1)*12-$O$1+1+MONTH(B1301))))</f>
        <v>0</v>
      </c>
      <c r="P1301" s="254">
        <f t="shared" si="1302"/>
        <v>0</v>
      </c>
      <c r="Q1301" s="255" t="str">
        <f t="shared" si="1281"/>
        <v/>
      </c>
      <c r="R1301" s="238"/>
      <c r="S1301" s="238"/>
      <c r="T1301" s="238"/>
      <c r="U1301" s="238"/>
    </row>
    <row r="1302" spans="1:21" hidden="1" x14ac:dyDescent="0.2">
      <c r="A1302" s="256">
        <v>1298</v>
      </c>
      <c r="B1302" s="248"/>
      <c r="C1302" s="257"/>
      <c r="D1302" s="258"/>
      <c r="E1302" s="258"/>
      <c r="F1302" s="259"/>
      <c r="G1302" s="258"/>
      <c r="H1302" s="258"/>
      <c r="I1302" s="260"/>
      <c r="J1302" s="258"/>
      <c r="K1302" s="258"/>
      <c r="L1302" s="260"/>
      <c r="M1302" s="258"/>
      <c r="N1302" s="248"/>
      <c r="O1302" s="254">
        <f t="shared" ref="O1302:P1302" si="1303">IF(B1302=0,0,IF($O$1="",0,IF(YEAR(B1302)=$P$1,MONTH(B1302)-$O$1+1,(YEAR(B1302)-$P$1)*12-$O$1+1+MONTH(B1302))))</f>
        <v>0</v>
      </c>
      <c r="P1302" s="254">
        <f t="shared" si="1303"/>
        <v>0</v>
      </c>
      <c r="Q1302" s="255" t="str">
        <f t="shared" si="1281"/>
        <v/>
      </c>
      <c r="R1302" s="238"/>
      <c r="S1302" s="238"/>
      <c r="T1302" s="238"/>
      <c r="U1302" s="238"/>
    </row>
    <row r="1303" spans="1:21" hidden="1" x14ac:dyDescent="0.2">
      <c r="A1303" s="256">
        <v>1299</v>
      </c>
      <c r="B1303" s="248"/>
      <c r="C1303" s="257"/>
      <c r="D1303" s="258"/>
      <c r="E1303" s="258"/>
      <c r="F1303" s="259"/>
      <c r="G1303" s="258"/>
      <c r="H1303" s="258"/>
      <c r="I1303" s="260"/>
      <c r="J1303" s="258"/>
      <c r="K1303" s="258"/>
      <c r="L1303" s="260"/>
      <c r="M1303" s="258"/>
      <c r="N1303" s="248"/>
      <c r="O1303" s="254">
        <f t="shared" ref="O1303:P1303" si="1304">IF(B1303=0,0,IF($O$1="",0,IF(YEAR(B1303)=$P$1,MONTH(B1303)-$O$1+1,(YEAR(B1303)-$P$1)*12-$O$1+1+MONTH(B1303))))</f>
        <v>0</v>
      </c>
      <c r="P1303" s="254">
        <f t="shared" si="1304"/>
        <v>0</v>
      </c>
      <c r="Q1303" s="255" t="str">
        <f t="shared" si="1281"/>
        <v/>
      </c>
      <c r="R1303" s="238"/>
      <c r="S1303" s="238"/>
      <c r="T1303" s="238"/>
      <c r="U1303" s="238"/>
    </row>
    <row r="1304" spans="1:21" hidden="1" x14ac:dyDescent="0.2">
      <c r="A1304" s="256">
        <v>1300</v>
      </c>
      <c r="B1304" s="248"/>
      <c r="C1304" s="257"/>
      <c r="D1304" s="258"/>
      <c r="E1304" s="258"/>
      <c r="F1304" s="259"/>
      <c r="G1304" s="258"/>
      <c r="H1304" s="258"/>
      <c r="I1304" s="260"/>
      <c r="J1304" s="258"/>
      <c r="K1304" s="258"/>
      <c r="L1304" s="260"/>
      <c r="M1304" s="258"/>
      <c r="N1304" s="248"/>
      <c r="O1304" s="254">
        <f t="shared" ref="O1304:P1304" si="1305">IF(B1304=0,0,IF($O$1="",0,IF(YEAR(B1304)=$P$1,MONTH(B1304)-$O$1+1,(YEAR(B1304)-$P$1)*12-$O$1+1+MONTH(B1304))))</f>
        <v>0</v>
      </c>
      <c r="P1304" s="254">
        <f t="shared" si="1305"/>
        <v>0</v>
      </c>
      <c r="Q1304" s="255" t="str">
        <f t="shared" si="1281"/>
        <v/>
      </c>
      <c r="R1304" s="238"/>
      <c r="S1304" s="238"/>
      <c r="T1304" s="238"/>
      <c r="U1304" s="238"/>
    </row>
    <row r="1305" spans="1:21" hidden="1" x14ac:dyDescent="0.2">
      <c r="A1305" s="247">
        <v>1301</v>
      </c>
      <c r="B1305" s="248"/>
      <c r="C1305" s="257"/>
      <c r="D1305" s="258"/>
      <c r="E1305" s="258"/>
      <c r="F1305" s="259"/>
      <c r="G1305" s="258"/>
      <c r="H1305" s="258"/>
      <c r="I1305" s="260"/>
      <c r="J1305" s="258"/>
      <c r="K1305" s="258"/>
      <c r="L1305" s="260"/>
      <c r="M1305" s="258"/>
      <c r="N1305" s="248"/>
      <c r="O1305" s="254">
        <f t="shared" ref="O1305:P1305" si="1306">IF(B1305=0,0,IF($O$1="",0,IF(YEAR(B1305)=$P$1,MONTH(B1305)-$O$1+1,(YEAR(B1305)-$P$1)*12-$O$1+1+MONTH(B1305))))</f>
        <v>0</v>
      </c>
      <c r="P1305" s="254">
        <f t="shared" si="1306"/>
        <v>0</v>
      </c>
      <c r="Q1305" s="255" t="str">
        <f t="shared" si="1281"/>
        <v/>
      </c>
      <c r="R1305" s="238"/>
      <c r="S1305" s="238"/>
      <c r="T1305" s="238"/>
      <c r="U1305" s="238"/>
    </row>
    <row r="1306" spans="1:21" hidden="1" x14ac:dyDescent="0.2">
      <c r="A1306" s="256">
        <v>1302</v>
      </c>
      <c r="B1306" s="248"/>
      <c r="C1306" s="257"/>
      <c r="D1306" s="258"/>
      <c r="E1306" s="258"/>
      <c r="F1306" s="259"/>
      <c r="G1306" s="258"/>
      <c r="H1306" s="258"/>
      <c r="I1306" s="260"/>
      <c r="J1306" s="258"/>
      <c r="K1306" s="258"/>
      <c r="L1306" s="260"/>
      <c r="M1306" s="258"/>
      <c r="N1306" s="248"/>
      <c r="O1306" s="254">
        <f t="shared" ref="O1306:P1306" si="1307">IF(B1306=0,0,IF($O$1="",0,IF(YEAR(B1306)=$P$1,MONTH(B1306)-$O$1+1,(YEAR(B1306)-$P$1)*12-$O$1+1+MONTH(B1306))))</f>
        <v>0</v>
      </c>
      <c r="P1306" s="254">
        <f t="shared" si="1307"/>
        <v>0</v>
      </c>
      <c r="Q1306" s="255" t="str">
        <f t="shared" si="1281"/>
        <v/>
      </c>
      <c r="R1306" s="238"/>
      <c r="S1306" s="238"/>
      <c r="T1306" s="238"/>
      <c r="U1306" s="238"/>
    </row>
    <row r="1307" spans="1:21" hidden="1" x14ac:dyDescent="0.2">
      <c r="A1307" s="256">
        <v>1303</v>
      </c>
      <c r="B1307" s="248"/>
      <c r="C1307" s="257"/>
      <c r="D1307" s="258"/>
      <c r="E1307" s="258"/>
      <c r="F1307" s="259"/>
      <c r="G1307" s="258"/>
      <c r="H1307" s="258"/>
      <c r="I1307" s="260"/>
      <c r="J1307" s="258"/>
      <c r="K1307" s="258"/>
      <c r="L1307" s="260"/>
      <c r="M1307" s="258"/>
      <c r="N1307" s="248"/>
      <c r="O1307" s="254">
        <f t="shared" ref="O1307:P1307" si="1308">IF(B1307=0,0,IF($O$1="",0,IF(YEAR(B1307)=$P$1,MONTH(B1307)-$O$1+1,(YEAR(B1307)-$P$1)*12-$O$1+1+MONTH(B1307))))</f>
        <v>0</v>
      </c>
      <c r="P1307" s="254">
        <f t="shared" si="1308"/>
        <v>0</v>
      </c>
      <c r="Q1307" s="255" t="str">
        <f t="shared" si="1281"/>
        <v/>
      </c>
      <c r="R1307" s="238"/>
      <c r="S1307" s="238"/>
      <c r="T1307" s="238"/>
      <c r="U1307" s="238"/>
    </row>
    <row r="1308" spans="1:21" hidden="1" x14ac:dyDescent="0.2">
      <c r="A1308" s="256">
        <v>1304</v>
      </c>
      <c r="B1308" s="248"/>
      <c r="C1308" s="257"/>
      <c r="D1308" s="258"/>
      <c r="E1308" s="258"/>
      <c r="F1308" s="259"/>
      <c r="G1308" s="258"/>
      <c r="H1308" s="258"/>
      <c r="I1308" s="260"/>
      <c r="J1308" s="258"/>
      <c r="K1308" s="258"/>
      <c r="L1308" s="260"/>
      <c r="M1308" s="258"/>
      <c r="N1308" s="248"/>
      <c r="O1308" s="254">
        <f t="shared" ref="O1308:P1308" si="1309">IF(B1308=0,0,IF($O$1="",0,IF(YEAR(B1308)=$P$1,MONTH(B1308)-$O$1+1,(YEAR(B1308)-$P$1)*12-$O$1+1+MONTH(B1308))))</f>
        <v>0</v>
      </c>
      <c r="P1308" s="254">
        <f t="shared" si="1309"/>
        <v>0</v>
      </c>
      <c r="Q1308" s="255" t="str">
        <f t="shared" si="1281"/>
        <v/>
      </c>
      <c r="R1308" s="238"/>
      <c r="S1308" s="238"/>
      <c r="T1308" s="238"/>
      <c r="U1308" s="238"/>
    </row>
    <row r="1309" spans="1:21" hidden="1" x14ac:dyDescent="0.2">
      <c r="A1309" s="247">
        <v>1305</v>
      </c>
      <c r="B1309" s="248"/>
      <c r="C1309" s="257"/>
      <c r="D1309" s="258"/>
      <c r="E1309" s="258"/>
      <c r="F1309" s="259"/>
      <c r="G1309" s="258"/>
      <c r="H1309" s="258"/>
      <c r="I1309" s="260"/>
      <c r="J1309" s="258"/>
      <c r="K1309" s="258"/>
      <c r="L1309" s="260"/>
      <c r="M1309" s="258"/>
      <c r="N1309" s="248"/>
      <c r="O1309" s="254">
        <f t="shared" ref="O1309:P1309" si="1310">IF(B1309=0,0,IF($O$1="",0,IF(YEAR(B1309)=$P$1,MONTH(B1309)-$O$1+1,(YEAR(B1309)-$P$1)*12-$O$1+1+MONTH(B1309))))</f>
        <v>0</v>
      </c>
      <c r="P1309" s="254">
        <f t="shared" si="1310"/>
        <v>0</v>
      </c>
      <c r="Q1309" s="255" t="str">
        <f t="shared" si="1281"/>
        <v/>
      </c>
      <c r="R1309" s="238"/>
      <c r="S1309" s="238"/>
      <c r="T1309" s="238"/>
      <c r="U1309" s="238"/>
    </row>
    <row r="1310" spans="1:21" hidden="1" x14ac:dyDescent="0.2">
      <c r="A1310" s="256">
        <v>1306</v>
      </c>
      <c r="B1310" s="248"/>
      <c r="C1310" s="257"/>
      <c r="D1310" s="258"/>
      <c r="E1310" s="258"/>
      <c r="F1310" s="259"/>
      <c r="G1310" s="258"/>
      <c r="H1310" s="258"/>
      <c r="I1310" s="260"/>
      <c r="J1310" s="258"/>
      <c r="K1310" s="258"/>
      <c r="L1310" s="260"/>
      <c r="M1310" s="258"/>
      <c r="N1310" s="248"/>
      <c r="O1310" s="254">
        <f t="shared" ref="O1310:P1310" si="1311">IF(B1310=0,0,IF($O$1="",0,IF(YEAR(B1310)=$P$1,MONTH(B1310)-$O$1+1,(YEAR(B1310)-$P$1)*12-$O$1+1+MONTH(B1310))))</f>
        <v>0</v>
      </c>
      <c r="P1310" s="254">
        <f t="shared" si="1311"/>
        <v>0</v>
      </c>
      <c r="Q1310" s="255" t="str">
        <f t="shared" si="1281"/>
        <v/>
      </c>
      <c r="R1310" s="238"/>
      <c r="S1310" s="238"/>
      <c r="T1310" s="238"/>
      <c r="U1310" s="238"/>
    </row>
    <row r="1311" spans="1:21" hidden="1" x14ac:dyDescent="0.2">
      <c r="A1311" s="256">
        <v>1307</v>
      </c>
      <c r="B1311" s="248"/>
      <c r="C1311" s="257"/>
      <c r="D1311" s="258"/>
      <c r="E1311" s="258"/>
      <c r="F1311" s="259"/>
      <c r="G1311" s="258"/>
      <c r="H1311" s="258"/>
      <c r="I1311" s="260"/>
      <c r="J1311" s="258"/>
      <c r="K1311" s="258"/>
      <c r="L1311" s="260"/>
      <c r="M1311" s="258"/>
      <c r="N1311" s="248"/>
      <c r="O1311" s="254">
        <f t="shared" ref="O1311:P1311" si="1312">IF(B1311=0,0,IF($O$1="",0,IF(YEAR(B1311)=$P$1,MONTH(B1311)-$O$1+1,(YEAR(B1311)-$P$1)*12-$O$1+1+MONTH(B1311))))</f>
        <v>0</v>
      </c>
      <c r="P1311" s="254">
        <f t="shared" si="1312"/>
        <v>0</v>
      </c>
      <c r="Q1311" s="255" t="str">
        <f t="shared" si="1281"/>
        <v/>
      </c>
      <c r="R1311" s="238"/>
      <c r="S1311" s="238"/>
      <c r="T1311" s="238"/>
      <c r="U1311" s="238"/>
    </row>
    <row r="1312" spans="1:21" hidden="1" x14ac:dyDescent="0.2">
      <c r="A1312" s="256">
        <v>1308</v>
      </c>
      <c r="B1312" s="248"/>
      <c r="C1312" s="257"/>
      <c r="D1312" s="258"/>
      <c r="E1312" s="258"/>
      <c r="F1312" s="259"/>
      <c r="G1312" s="258"/>
      <c r="H1312" s="258"/>
      <c r="I1312" s="260"/>
      <c r="J1312" s="258"/>
      <c r="K1312" s="258"/>
      <c r="L1312" s="260"/>
      <c r="M1312" s="258"/>
      <c r="N1312" s="248"/>
      <c r="O1312" s="254">
        <f t="shared" ref="O1312:P1312" si="1313">IF(B1312=0,0,IF($O$1="",0,IF(YEAR(B1312)=$P$1,MONTH(B1312)-$O$1+1,(YEAR(B1312)-$P$1)*12-$O$1+1+MONTH(B1312))))</f>
        <v>0</v>
      </c>
      <c r="P1312" s="254">
        <f t="shared" si="1313"/>
        <v>0</v>
      </c>
      <c r="Q1312" s="255" t="str">
        <f t="shared" si="1281"/>
        <v/>
      </c>
      <c r="R1312" s="238"/>
      <c r="S1312" s="238"/>
      <c r="T1312" s="238"/>
      <c r="U1312" s="238"/>
    </row>
    <row r="1313" spans="1:21" hidden="1" x14ac:dyDescent="0.2">
      <c r="A1313" s="247">
        <v>1309</v>
      </c>
      <c r="B1313" s="248"/>
      <c r="C1313" s="257"/>
      <c r="D1313" s="258"/>
      <c r="E1313" s="258"/>
      <c r="F1313" s="259"/>
      <c r="G1313" s="258"/>
      <c r="H1313" s="258"/>
      <c r="I1313" s="260"/>
      <c r="J1313" s="258"/>
      <c r="K1313" s="258"/>
      <c r="L1313" s="260"/>
      <c r="M1313" s="258"/>
      <c r="N1313" s="248"/>
      <c r="O1313" s="254">
        <f t="shared" ref="O1313:P1313" si="1314">IF(B1313=0,0,IF($O$1="",0,IF(YEAR(B1313)=$P$1,MONTH(B1313)-$O$1+1,(YEAR(B1313)-$P$1)*12-$O$1+1+MONTH(B1313))))</f>
        <v>0</v>
      </c>
      <c r="P1313" s="254">
        <f t="shared" si="1314"/>
        <v>0</v>
      </c>
      <c r="Q1313" s="255" t="str">
        <f t="shared" si="1281"/>
        <v/>
      </c>
      <c r="R1313" s="238"/>
      <c r="S1313" s="238"/>
      <c r="T1313" s="238"/>
      <c r="U1313" s="238"/>
    </row>
    <row r="1314" spans="1:21" hidden="1" x14ac:dyDescent="0.2">
      <c r="A1314" s="256">
        <v>1310</v>
      </c>
      <c r="B1314" s="248"/>
      <c r="C1314" s="257"/>
      <c r="D1314" s="258"/>
      <c r="E1314" s="258"/>
      <c r="F1314" s="259"/>
      <c r="G1314" s="258"/>
      <c r="H1314" s="258"/>
      <c r="I1314" s="260"/>
      <c r="J1314" s="258"/>
      <c r="K1314" s="258"/>
      <c r="L1314" s="260"/>
      <c r="M1314" s="258"/>
      <c r="N1314" s="248"/>
      <c r="O1314" s="254">
        <f t="shared" ref="O1314:P1314" si="1315">IF(B1314=0,0,IF($O$1="",0,IF(YEAR(B1314)=$P$1,MONTH(B1314)-$O$1+1,(YEAR(B1314)-$P$1)*12-$O$1+1+MONTH(B1314))))</f>
        <v>0</v>
      </c>
      <c r="P1314" s="254">
        <f t="shared" si="1315"/>
        <v>0</v>
      </c>
      <c r="Q1314" s="255" t="str">
        <f t="shared" si="1281"/>
        <v/>
      </c>
      <c r="R1314" s="238"/>
      <c r="S1314" s="238"/>
      <c r="T1314" s="238"/>
      <c r="U1314" s="238"/>
    </row>
    <row r="1315" spans="1:21" hidden="1" x14ac:dyDescent="0.2">
      <c r="A1315" s="256">
        <v>1311</v>
      </c>
      <c r="B1315" s="248"/>
      <c r="C1315" s="257"/>
      <c r="D1315" s="258"/>
      <c r="E1315" s="258"/>
      <c r="F1315" s="259"/>
      <c r="G1315" s="258"/>
      <c r="H1315" s="258"/>
      <c r="I1315" s="260"/>
      <c r="J1315" s="258"/>
      <c r="K1315" s="258"/>
      <c r="L1315" s="260"/>
      <c r="M1315" s="258"/>
      <c r="N1315" s="248"/>
      <c r="O1315" s="254">
        <f t="shared" ref="O1315:P1315" si="1316">IF(B1315=0,0,IF($O$1="",0,IF(YEAR(B1315)=$P$1,MONTH(B1315)-$O$1+1,(YEAR(B1315)-$P$1)*12-$O$1+1+MONTH(B1315))))</f>
        <v>0</v>
      </c>
      <c r="P1315" s="254">
        <f t="shared" si="1316"/>
        <v>0</v>
      </c>
      <c r="Q1315" s="255" t="str">
        <f t="shared" si="1281"/>
        <v/>
      </c>
      <c r="R1315" s="238"/>
      <c r="S1315" s="238"/>
      <c r="T1315" s="238"/>
      <c r="U1315" s="238"/>
    </row>
    <row r="1316" spans="1:21" hidden="1" x14ac:dyDescent="0.2">
      <c r="A1316" s="256">
        <v>1312</v>
      </c>
      <c r="B1316" s="248"/>
      <c r="C1316" s="257"/>
      <c r="D1316" s="258"/>
      <c r="E1316" s="258"/>
      <c r="F1316" s="259"/>
      <c r="G1316" s="258"/>
      <c r="H1316" s="258"/>
      <c r="I1316" s="260"/>
      <c r="J1316" s="258"/>
      <c r="K1316" s="258"/>
      <c r="L1316" s="260"/>
      <c r="M1316" s="258"/>
      <c r="N1316" s="248"/>
      <c r="O1316" s="254">
        <f t="shared" ref="O1316:P1316" si="1317">IF(B1316=0,0,IF($O$1="",0,IF(YEAR(B1316)=$P$1,MONTH(B1316)-$O$1+1,(YEAR(B1316)-$P$1)*12-$O$1+1+MONTH(B1316))))</f>
        <v>0</v>
      </c>
      <c r="P1316" s="254">
        <f t="shared" si="1317"/>
        <v>0</v>
      </c>
      <c r="Q1316" s="255" t="str">
        <f t="shared" si="1281"/>
        <v/>
      </c>
      <c r="R1316" s="238"/>
      <c r="S1316" s="238"/>
      <c r="T1316" s="238"/>
      <c r="U1316" s="238"/>
    </row>
    <row r="1317" spans="1:21" hidden="1" x14ac:dyDescent="0.2">
      <c r="A1317" s="247">
        <v>1313</v>
      </c>
      <c r="B1317" s="248"/>
      <c r="C1317" s="257"/>
      <c r="D1317" s="258"/>
      <c r="E1317" s="258"/>
      <c r="F1317" s="259"/>
      <c r="G1317" s="258"/>
      <c r="H1317" s="258"/>
      <c r="I1317" s="260"/>
      <c r="J1317" s="258"/>
      <c r="K1317" s="258"/>
      <c r="L1317" s="260"/>
      <c r="M1317" s="258"/>
      <c r="N1317" s="248"/>
      <c r="O1317" s="254">
        <f t="shared" ref="O1317:P1317" si="1318">IF(B1317=0,0,IF($O$1="",0,IF(YEAR(B1317)=$P$1,MONTH(B1317)-$O$1+1,(YEAR(B1317)-$P$1)*12-$O$1+1+MONTH(B1317))))</f>
        <v>0</v>
      </c>
      <c r="P1317" s="254">
        <f t="shared" si="1318"/>
        <v>0</v>
      </c>
      <c r="Q1317" s="255" t="str">
        <f t="shared" si="1281"/>
        <v/>
      </c>
      <c r="R1317" s="238"/>
      <c r="S1317" s="238"/>
      <c r="T1317" s="238"/>
      <c r="U1317" s="238"/>
    </row>
    <row r="1318" spans="1:21" hidden="1" x14ac:dyDescent="0.2">
      <c r="A1318" s="256">
        <v>1314</v>
      </c>
      <c r="B1318" s="248"/>
      <c r="C1318" s="257"/>
      <c r="D1318" s="258"/>
      <c r="E1318" s="258"/>
      <c r="F1318" s="259"/>
      <c r="G1318" s="258"/>
      <c r="H1318" s="258"/>
      <c r="I1318" s="260"/>
      <c r="J1318" s="258"/>
      <c r="K1318" s="258"/>
      <c r="L1318" s="260"/>
      <c r="M1318" s="258"/>
      <c r="N1318" s="248"/>
      <c r="O1318" s="254">
        <f t="shared" ref="O1318:P1318" si="1319">IF(B1318=0,0,IF($O$1="",0,IF(YEAR(B1318)=$P$1,MONTH(B1318)-$O$1+1,(YEAR(B1318)-$P$1)*12-$O$1+1+MONTH(B1318))))</f>
        <v>0</v>
      </c>
      <c r="P1318" s="254">
        <f t="shared" si="1319"/>
        <v>0</v>
      </c>
      <c r="Q1318" s="255" t="str">
        <f t="shared" si="1281"/>
        <v/>
      </c>
      <c r="R1318" s="238"/>
      <c r="S1318" s="238"/>
      <c r="T1318" s="238"/>
      <c r="U1318" s="238"/>
    </row>
    <row r="1319" spans="1:21" hidden="1" x14ac:dyDescent="0.2">
      <c r="A1319" s="256">
        <v>1315</v>
      </c>
      <c r="B1319" s="248"/>
      <c r="C1319" s="257"/>
      <c r="D1319" s="258"/>
      <c r="E1319" s="258"/>
      <c r="F1319" s="259"/>
      <c r="G1319" s="258"/>
      <c r="H1319" s="258"/>
      <c r="I1319" s="260"/>
      <c r="J1319" s="258"/>
      <c r="K1319" s="258"/>
      <c r="L1319" s="260"/>
      <c r="M1319" s="258"/>
      <c r="N1319" s="248"/>
      <c r="O1319" s="254">
        <f t="shared" ref="O1319:P1319" si="1320">IF(B1319=0,0,IF($O$1="",0,IF(YEAR(B1319)=$P$1,MONTH(B1319)-$O$1+1,(YEAR(B1319)-$P$1)*12-$O$1+1+MONTH(B1319))))</f>
        <v>0</v>
      </c>
      <c r="P1319" s="254">
        <f t="shared" si="1320"/>
        <v>0</v>
      </c>
      <c r="Q1319" s="255" t="str">
        <f t="shared" si="1281"/>
        <v/>
      </c>
      <c r="R1319" s="238"/>
      <c r="S1319" s="238"/>
      <c r="T1319" s="238"/>
      <c r="U1319" s="238"/>
    </row>
    <row r="1320" spans="1:21" hidden="1" x14ac:dyDescent="0.2">
      <c r="A1320" s="256">
        <v>1316</v>
      </c>
      <c r="B1320" s="248"/>
      <c r="C1320" s="257"/>
      <c r="D1320" s="258"/>
      <c r="E1320" s="258"/>
      <c r="F1320" s="259"/>
      <c r="G1320" s="258"/>
      <c r="H1320" s="258"/>
      <c r="I1320" s="260"/>
      <c r="J1320" s="258"/>
      <c r="K1320" s="258"/>
      <c r="L1320" s="260"/>
      <c r="M1320" s="258"/>
      <c r="N1320" s="248"/>
      <c r="O1320" s="254">
        <f t="shared" ref="O1320:P1320" si="1321">IF(B1320=0,0,IF($O$1="",0,IF(YEAR(B1320)=$P$1,MONTH(B1320)-$O$1+1,(YEAR(B1320)-$P$1)*12-$O$1+1+MONTH(B1320))))</f>
        <v>0</v>
      </c>
      <c r="P1320" s="254">
        <f t="shared" si="1321"/>
        <v>0</v>
      </c>
      <c r="Q1320" s="255" t="str">
        <f t="shared" si="1281"/>
        <v/>
      </c>
      <c r="R1320" s="238"/>
      <c r="S1320" s="238"/>
      <c r="T1320" s="238"/>
      <c r="U1320" s="238"/>
    </row>
    <row r="1321" spans="1:21" hidden="1" x14ac:dyDescent="0.2">
      <c r="A1321" s="247">
        <v>1317</v>
      </c>
      <c r="B1321" s="248"/>
      <c r="C1321" s="257"/>
      <c r="D1321" s="258"/>
      <c r="E1321" s="258"/>
      <c r="F1321" s="259"/>
      <c r="G1321" s="258"/>
      <c r="H1321" s="258"/>
      <c r="I1321" s="260"/>
      <c r="J1321" s="258"/>
      <c r="K1321" s="260"/>
      <c r="L1321" s="260"/>
      <c r="M1321" s="258"/>
      <c r="N1321" s="248"/>
      <c r="O1321" s="254">
        <f t="shared" ref="O1321:P1321" si="1322">IF(B1321=0,0,IF($O$1="",0,IF(YEAR(B1321)=$P$1,MONTH(B1321)-$O$1+1,(YEAR(B1321)-$P$1)*12-$O$1+1+MONTH(B1321))))</f>
        <v>0</v>
      </c>
      <c r="P1321" s="254">
        <f t="shared" si="1322"/>
        <v>0</v>
      </c>
      <c r="Q1321" s="255" t="str">
        <f t="shared" si="1281"/>
        <v/>
      </c>
      <c r="R1321" s="238"/>
      <c r="S1321" s="238"/>
      <c r="T1321" s="238"/>
      <c r="U1321" s="238"/>
    </row>
    <row r="1322" spans="1:21" hidden="1" x14ac:dyDescent="0.2">
      <c r="A1322" s="256">
        <v>1318</v>
      </c>
      <c r="B1322" s="248"/>
      <c r="C1322" s="257"/>
      <c r="D1322" s="258"/>
      <c r="E1322" s="258"/>
      <c r="F1322" s="259"/>
      <c r="G1322" s="258"/>
      <c r="H1322" s="258"/>
      <c r="I1322" s="260"/>
      <c r="J1322" s="258"/>
      <c r="K1322" s="258"/>
      <c r="L1322" s="260"/>
      <c r="M1322" s="258"/>
      <c r="N1322" s="248"/>
      <c r="O1322" s="254">
        <f t="shared" ref="O1322:P1322" si="1323">IF(B1322=0,0,IF($O$1="",0,IF(YEAR(B1322)=$P$1,MONTH(B1322)-$O$1+1,(YEAR(B1322)-$P$1)*12-$O$1+1+MONTH(B1322))))</f>
        <v>0</v>
      </c>
      <c r="P1322" s="254">
        <f t="shared" si="1323"/>
        <v>0</v>
      </c>
      <c r="Q1322" s="255" t="str">
        <f t="shared" si="1281"/>
        <v/>
      </c>
      <c r="R1322" s="238"/>
      <c r="S1322" s="238"/>
      <c r="T1322" s="238"/>
      <c r="U1322" s="238"/>
    </row>
    <row r="1323" spans="1:21" hidden="1" x14ac:dyDescent="0.2">
      <c r="A1323" s="256">
        <v>1319</v>
      </c>
      <c r="B1323" s="248"/>
      <c r="C1323" s="257"/>
      <c r="D1323" s="258"/>
      <c r="E1323" s="258"/>
      <c r="F1323" s="259"/>
      <c r="G1323" s="258"/>
      <c r="H1323" s="258"/>
      <c r="I1323" s="260"/>
      <c r="J1323" s="258"/>
      <c r="K1323" s="258"/>
      <c r="L1323" s="260"/>
      <c r="M1323" s="258"/>
      <c r="N1323" s="248"/>
      <c r="O1323" s="254">
        <f t="shared" ref="O1323:P1323" si="1324">IF(B1323=0,0,IF($O$1="",0,IF(YEAR(B1323)=$P$1,MONTH(B1323)-$O$1+1,(YEAR(B1323)-$P$1)*12-$O$1+1+MONTH(B1323))))</f>
        <v>0</v>
      </c>
      <c r="P1323" s="254">
        <f t="shared" si="1324"/>
        <v>0</v>
      </c>
      <c r="Q1323" s="255" t="str">
        <f t="shared" si="1281"/>
        <v/>
      </c>
      <c r="R1323" s="238"/>
      <c r="S1323" s="238"/>
      <c r="T1323" s="238"/>
      <c r="U1323" s="238"/>
    </row>
    <row r="1324" spans="1:21" hidden="1" x14ac:dyDescent="0.2">
      <c r="A1324" s="256">
        <v>1320</v>
      </c>
      <c r="B1324" s="248"/>
      <c r="C1324" s="257"/>
      <c r="D1324" s="258"/>
      <c r="E1324" s="258"/>
      <c r="F1324" s="259"/>
      <c r="G1324" s="264"/>
      <c r="H1324" s="258"/>
      <c r="I1324" s="260"/>
      <c r="J1324" s="258"/>
      <c r="K1324" s="258"/>
      <c r="L1324" s="258"/>
      <c r="M1324" s="258"/>
      <c r="N1324" s="248"/>
      <c r="O1324" s="254">
        <f t="shared" ref="O1324:P1324" si="1325">IF(B1324=0,0,IF($O$1="",0,IF(YEAR(B1324)=$P$1,MONTH(B1324)-$O$1+1,(YEAR(B1324)-$P$1)*12-$O$1+1+MONTH(B1324))))</f>
        <v>0</v>
      </c>
      <c r="P1324" s="254">
        <f t="shared" si="1325"/>
        <v>0</v>
      </c>
      <c r="Q1324" s="255" t="str">
        <f t="shared" si="1281"/>
        <v/>
      </c>
      <c r="R1324" s="238"/>
      <c r="S1324" s="238"/>
      <c r="T1324" s="238"/>
      <c r="U1324" s="238"/>
    </row>
    <row r="1325" spans="1:21" hidden="1" x14ac:dyDescent="0.2">
      <c r="A1325" s="247">
        <v>1321</v>
      </c>
      <c r="B1325" s="248"/>
      <c r="C1325" s="257"/>
      <c r="D1325" s="258"/>
      <c r="E1325" s="258"/>
      <c r="F1325" s="259"/>
      <c r="G1325" s="258"/>
      <c r="H1325" s="258"/>
      <c r="I1325" s="260"/>
      <c r="J1325" s="258"/>
      <c r="K1325" s="258"/>
      <c r="L1325" s="260"/>
      <c r="M1325" s="258"/>
      <c r="N1325" s="248"/>
      <c r="O1325" s="254">
        <f t="shared" ref="O1325:P1325" si="1326">IF(B1325=0,0,IF($O$1="",0,IF(YEAR(B1325)=$P$1,MONTH(B1325)-$O$1+1,(YEAR(B1325)-$P$1)*12-$O$1+1+MONTH(B1325))))</f>
        <v>0</v>
      </c>
      <c r="P1325" s="254">
        <f t="shared" si="1326"/>
        <v>0</v>
      </c>
      <c r="Q1325" s="255" t="str">
        <f t="shared" si="1281"/>
        <v/>
      </c>
      <c r="R1325" s="238"/>
      <c r="S1325" s="238"/>
      <c r="T1325" s="238"/>
      <c r="U1325" s="238"/>
    </row>
    <row r="1326" spans="1:21" hidden="1" x14ac:dyDescent="0.2">
      <c r="A1326" s="256">
        <v>1322</v>
      </c>
      <c r="B1326" s="248"/>
      <c r="C1326" s="257"/>
      <c r="D1326" s="258"/>
      <c r="E1326" s="258"/>
      <c r="F1326" s="259"/>
      <c r="G1326" s="258"/>
      <c r="H1326" s="258"/>
      <c r="I1326" s="260"/>
      <c r="J1326" s="258"/>
      <c r="K1326" s="258"/>
      <c r="L1326" s="260"/>
      <c r="M1326" s="258"/>
      <c r="N1326" s="248"/>
      <c r="O1326" s="254">
        <f t="shared" ref="O1326:P1326" si="1327">IF(B1326=0,0,IF($O$1="",0,IF(YEAR(B1326)=$P$1,MONTH(B1326)-$O$1+1,(YEAR(B1326)-$P$1)*12-$O$1+1+MONTH(B1326))))</f>
        <v>0</v>
      </c>
      <c r="P1326" s="254">
        <f t="shared" si="1327"/>
        <v>0</v>
      </c>
      <c r="Q1326" s="255" t="str">
        <f t="shared" si="1281"/>
        <v/>
      </c>
      <c r="R1326" s="238"/>
      <c r="S1326" s="238"/>
      <c r="T1326" s="238"/>
      <c r="U1326" s="238"/>
    </row>
    <row r="1327" spans="1:21" hidden="1" x14ac:dyDescent="0.2">
      <c r="A1327" s="256">
        <v>1323</v>
      </c>
      <c r="B1327" s="248"/>
      <c r="C1327" s="257"/>
      <c r="D1327" s="258"/>
      <c r="E1327" s="258"/>
      <c r="F1327" s="259"/>
      <c r="G1327" s="258"/>
      <c r="H1327" s="258"/>
      <c r="I1327" s="260"/>
      <c r="J1327" s="258"/>
      <c r="K1327" s="258"/>
      <c r="L1327" s="260"/>
      <c r="M1327" s="258"/>
      <c r="N1327" s="248"/>
      <c r="O1327" s="254">
        <f t="shared" ref="O1327:P1327" si="1328">IF(B1327=0,0,IF($O$1="",0,IF(YEAR(B1327)=$P$1,MONTH(B1327)-$O$1+1,(YEAR(B1327)-$P$1)*12-$O$1+1+MONTH(B1327))))</f>
        <v>0</v>
      </c>
      <c r="P1327" s="254">
        <f t="shared" si="1328"/>
        <v>0</v>
      </c>
      <c r="Q1327" s="255" t="str">
        <f t="shared" si="1281"/>
        <v/>
      </c>
      <c r="R1327" s="238"/>
      <c r="S1327" s="238"/>
      <c r="T1327" s="238"/>
      <c r="U1327" s="238"/>
    </row>
    <row r="1328" spans="1:21" hidden="1" x14ac:dyDescent="0.2">
      <c r="A1328" s="256">
        <v>1324</v>
      </c>
      <c r="B1328" s="248"/>
      <c r="C1328" s="257"/>
      <c r="D1328" s="258"/>
      <c r="E1328" s="258"/>
      <c r="F1328" s="259"/>
      <c r="G1328" s="258"/>
      <c r="H1328" s="258"/>
      <c r="I1328" s="260"/>
      <c r="J1328" s="258"/>
      <c r="K1328" s="258"/>
      <c r="L1328" s="260"/>
      <c r="M1328" s="258"/>
      <c r="N1328" s="248"/>
      <c r="O1328" s="254">
        <f t="shared" ref="O1328:P1328" si="1329">IF(B1328=0,0,IF($O$1="",0,IF(YEAR(B1328)=$P$1,MONTH(B1328)-$O$1+1,(YEAR(B1328)-$P$1)*12-$O$1+1+MONTH(B1328))))</f>
        <v>0</v>
      </c>
      <c r="P1328" s="254">
        <f t="shared" si="1329"/>
        <v>0</v>
      </c>
      <c r="Q1328" s="255" t="str">
        <f t="shared" si="1281"/>
        <v/>
      </c>
      <c r="R1328" s="238"/>
      <c r="S1328" s="238"/>
      <c r="T1328" s="238"/>
      <c r="U1328" s="238"/>
    </row>
    <row r="1329" spans="1:21" hidden="1" x14ac:dyDescent="0.2">
      <c r="A1329" s="247">
        <v>1325</v>
      </c>
      <c r="B1329" s="248"/>
      <c r="C1329" s="257"/>
      <c r="D1329" s="258"/>
      <c r="E1329" s="258"/>
      <c r="F1329" s="259"/>
      <c r="G1329" s="258"/>
      <c r="H1329" s="258"/>
      <c r="I1329" s="260"/>
      <c r="J1329" s="258"/>
      <c r="K1329" s="258"/>
      <c r="L1329" s="260"/>
      <c r="M1329" s="258"/>
      <c r="N1329" s="248"/>
      <c r="O1329" s="254">
        <f t="shared" ref="O1329:P1329" si="1330">IF(B1329=0,0,IF($O$1="",0,IF(YEAR(B1329)=$P$1,MONTH(B1329)-$O$1+1,(YEAR(B1329)-$P$1)*12-$O$1+1+MONTH(B1329))))</f>
        <v>0</v>
      </c>
      <c r="P1329" s="254">
        <f t="shared" si="1330"/>
        <v>0</v>
      </c>
      <c r="Q1329" s="255" t="str">
        <f t="shared" si="1281"/>
        <v/>
      </c>
      <c r="R1329" s="238"/>
      <c r="S1329" s="238"/>
      <c r="T1329" s="238"/>
      <c r="U1329" s="238"/>
    </row>
    <row r="1330" spans="1:21" hidden="1" x14ac:dyDescent="0.2">
      <c r="A1330" s="256">
        <v>1326</v>
      </c>
      <c r="B1330" s="248"/>
      <c r="C1330" s="257"/>
      <c r="D1330" s="258"/>
      <c r="E1330" s="258"/>
      <c r="F1330" s="259"/>
      <c r="G1330" s="258"/>
      <c r="H1330" s="258"/>
      <c r="I1330" s="260"/>
      <c r="J1330" s="258"/>
      <c r="K1330" s="258"/>
      <c r="L1330" s="260"/>
      <c r="M1330" s="258"/>
      <c r="N1330" s="248"/>
      <c r="O1330" s="254">
        <f t="shared" ref="O1330:P1330" si="1331">IF(B1330=0,0,IF($O$1="",0,IF(YEAR(B1330)=$P$1,MONTH(B1330)-$O$1+1,(YEAR(B1330)-$P$1)*12-$O$1+1+MONTH(B1330))))</f>
        <v>0</v>
      </c>
      <c r="P1330" s="254">
        <f t="shared" si="1331"/>
        <v>0</v>
      </c>
      <c r="Q1330" s="255" t="str">
        <f t="shared" si="1281"/>
        <v/>
      </c>
      <c r="R1330" s="238"/>
      <c r="S1330" s="238"/>
      <c r="T1330" s="238"/>
      <c r="U1330" s="238"/>
    </row>
    <row r="1331" spans="1:21" hidden="1" x14ac:dyDescent="0.2">
      <c r="A1331" s="256">
        <v>1327</v>
      </c>
      <c r="B1331" s="248"/>
      <c r="C1331" s="257"/>
      <c r="D1331" s="258"/>
      <c r="E1331" s="258"/>
      <c r="F1331" s="259"/>
      <c r="G1331" s="258"/>
      <c r="H1331" s="258"/>
      <c r="I1331" s="260"/>
      <c r="J1331" s="258"/>
      <c r="K1331" s="258"/>
      <c r="L1331" s="260"/>
      <c r="M1331" s="258"/>
      <c r="N1331" s="248"/>
      <c r="O1331" s="254">
        <f t="shared" ref="O1331:P1331" si="1332">IF(B1331=0,0,IF($O$1="",0,IF(YEAR(B1331)=$P$1,MONTH(B1331)-$O$1+1,(YEAR(B1331)-$P$1)*12-$O$1+1+MONTH(B1331))))</f>
        <v>0</v>
      </c>
      <c r="P1331" s="254">
        <f t="shared" si="1332"/>
        <v>0</v>
      </c>
      <c r="Q1331" s="255" t="str">
        <f t="shared" si="1281"/>
        <v/>
      </c>
      <c r="R1331" s="238"/>
      <c r="S1331" s="238"/>
      <c r="T1331" s="238"/>
      <c r="U1331" s="238"/>
    </row>
    <row r="1332" spans="1:21" hidden="1" x14ac:dyDescent="0.2">
      <c r="A1332" s="256">
        <v>1328</v>
      </c>
      <c r="B1332" s="248"/>
      <c r="C1332" s="257"/>
      <c r="D1332" s="258"/>
      <c r="E1332" s="258"/>
      <c r="F1332" s="259"/>
      <c r="G1332" s="258"/>
      <c r="H1332" s="258"/>
      <c r="I1332" s="260"/>
      <c r="J1332" s="258"/>
      <c r="K1332" s="258"/>
      <c r="L1332" s="260"/>
      <c r="M1332" s="258"/>
      <c r="N1332" s="248"/>
      <c r="O1332" s="254">
        <f t="shared" ref="O1332:P1332" si="1333">IF(B1332=0,0,IF($O$1="",0,IF(YEAR(B1332)=$P$1,MONTH(B1332)-$O$1+1,(YEAR(B1332)-$P$1)*12-$O$1+1+MONTH(B1332))))</f>
        <v>0</v>
      </c>
      <c r="P1332" s="254">
        <f t="shared" si="1333"/>
        <v>0</v>
      </c>
      <c r="Q1332" s="255" t="str">
        <f t="shared" si="1281"/>
        <v/>
      </c>
      <c r="R1332" s="238"/>
      <c r="S1332" s="238"/>
      <c r="T1332" s="238"/>
      <c r="U1332" s="238"/>
    </row>
    <row r="1333" spans="1:21" hidden="1" x14ac:dyDescent="0.2">
      <c r="A1333" s="247">
        <v>1329</v>
      </c>
      <c r="B1333" s="248"/>
      <c r="C1333" s="257"/>
      <c r="D1333" s="258"/>
      <c r="E1333" s="258"/>
      <c r="F1333" s="259"/>
      <c r="G1333" s="258"/>
      <c r="H1333" s="258"/>
      <c r="I1333" s="260"/>
      <c r="J1333" s="258"/>
      <c r="K1333" s="258"/>
      <c r="L1333" s="260"/>
      <c r="M1333" s="258"/>
      <c r="N1333" s="248"/>
      <c r="O1333" s="254">
        <f t="shared" ref="O1333:P1333" si="1334">IF(B1333=0,0,IF($O$1="",0,IF(YEAR(B1333)=$P$1,MONTH(B1333)-$O$1+1,(YEAR(B1333)-$P$1)*12-$O$1+1+MONTH(B1333))))</f>
        <v>0</v>
      </c>
      <c r="P1333" s="254">
        <f t="shared" si="1334"/>
        <v>0</v>
      </c>
      <c r="Q1333" s="255" t="str">
        <f t="shared" si="1281"/>
        <v/>
      </c>
      <c r="R1333" s="238"/>
      <c r="S1333" s="238"/>
      <c r="T1333" s="238"/>
      <c r="U1333" s="238"/>
    </row>
    <row r="1334" spans="1:21" hidden="1" x14ac:dyDescent="0.2">
      <c r="A1334" s="256">
        <v>1330</v>
      </c>
      <c r="B1334" s="248"/>
      <c r="C1334" s="257"/>
      <c r="D1334" s="258"/>
      <c r="E1334" s="258"/>
      <c r="F1334" s="259"/>
      <c r="G1334" s="258"/>
      <c r="H1334" s="258"/>
      <c r="I1334" s="260"/>
      <c r="J1334" s="258"/>
      <c r="K1334" s="258"/>
      <c r="L1334" s="260"/>
      <c r="M1334" s="258"/>
      <c r="N1334" s="248"/>
      <c r="O1334" s="254">
        <f t="shared" ref="O1334:P1334" si="1335">IF(B1334=0,0,IF($O$1="",0,IF(YEAR(B1334)=$P$1,MONTH(B1334)-$O$1+1,(YEAR(B1334)-$P$1)*12-$O$1+1+MONTH(B1334))))</f>
        <v>0</v>
      </c>
      <c r="P1334" s="254">
        <f t="shared" si="1335"/>
        <v>0</v>
      </c>
      <c r="Q1334" s="255" t="str">
        <f t="shared" si="1281"/>
        <v/>
      </c>
      <c r="R1334" s="238"/>
      <c r="S1334" s="238"/>
      <c r="T1334" s="238"/>
      <c r="U1334" s="238"/>
    </row>
    <row r="1335" spans="1:21" hidden="1" x14ac:dyDescent="0.2">
      <c r="A1335" s="256">
        <v>1331</v>
      </c>
      <c r="B1335" s="248"/>
      <c r="C1335" s="257"/>
      <c r="D1335" s="258"/>
      <c r="E1335" s="258"/>
      <c r="F1335" s="259"/>
      <c r="G1335" s="258"/>
      <c r="H1335" s="258"/>
      <c r="I1335" s="260"/>
      <c r="J1335" s="258"/>
      <c r="K1335" s="258"/>
      <c r="L1335" s="260"/>
      <c r="M1335" s="258"/>
      <c r="N1335" s="248"/>
      <c r="O1335" s="254">
        <f t="shared" ref="O1335:P1335" si="1336">IF(B1335=0,0,IF($O$1="",0,IF(YEAR(B1335)=$P$1,MONTH(B1335)-$O$1+1,(YEAR(B1335)-$P$1)*12-$O$1+1+MONTH(B1335))))</f>
        <v>0</v>
      </c>
      <c r="P1335" s="254">
        <f t="shared" si="1336"/>
        <v>0</v>
      </c>
      <c r="Q1335" s="255" t="str">
        <f t="shared" si="1281"/>
        <v/>
      </c>
      <c r="R1335" s="238"/>
      <c r="S1335" s="238"/>
      <c r="T1335" s="238"/>
      <c r="U1335" s="238"/>
    </row>
    <row r="1336" spans="1:21" hidden="1" x14ac:dyDescent="0.2">
      <c r="A1336" s="256">
        <v>1332</v>
      </c>
      <c r="B1336" s="248"/>
      <c r="C1336" s="257"/>
      <c r="D1336" s="258"/>
      <c r="E1336" s="258"/>
      <c r="F1336" s="259"/>
      <c r="G1336" s="258"/>
      <c r="H1336" s="258"/>
      <c r="I1336" s="260"/>
      <c r="J1336" s="258"/>
      <c r="K1336" s="258"/>
      <c r="L1336" s="260"/>
      <c r="M1336" s="258"/>
      <c r="N1336" s="248"/>
      <c r="O1336" s="254">
        <f t="shared" ref="O1336:P1336" si="1337">IF(B1336=0,0,IF($O$1="",0,IF(YEAR(B1336)=$P$1,MONTH(B1336)-$O$1+1,(YEAR(B1336)-$P$1)*12-$O$1+1+MONTH(B1336))))</f>
        <v>0</v>
      </c>
      <c r="P1336" s="254">
        <f t="shared" si="1337"/>
        <v>0</v>
      </c>
      <c r="Q1336" s="255" t="str">
        <f t="shared" si="1281"/>
        <v/>
      </c>
      <c r="R1336" s="238"/>
      <c r="S1336" s="238"/>
      <c r="T1336" s="238"/>
      <c r="U1336" s="238"/>
    </row>
    <row r="1337" spans="1:21" hidden="1" x14ac:dyDescent="0.2">
      <c r="A1337" s="247">
        <v>1333</v>
      </c>
      <c r="B1337" s="248"/>
      <c r="C1337" s="257"/>
      <c r="D1337" s="258"/>
      <c r="E1337" s="258"/>
      <c r="F1337" s="259"/>
      <c r="G1337" s="258"/>
      <c r="H1337" s="258"/>
      <c r="I1337" s="260"/>
      <c r="J1337" s="258"/>
      <c r="K1337" s="258"/>
      <c r="L1337" s="260"/>
      <c r="M1337" s="258"/>
      <c r="N1337" s="248"/>
      <c r="O1337" s="254">
        <f t="shared" ref="O1337:P1337" si="1338">IF(B1337=0,0,IF($O$1="",0,IF(YEAR(B1337)=$P$1,MONTH(B1337)-$O$1+1,(YEAR(B1337)-$P$1)*12-$O$1+1+MONTH(B1337))))</f>
        <v>0</v>
      </c>
      <c r="P1337" s="254">
        <f t="shared" si="1338"/>
        <v>0</v>
      </c>
      <c r="Q1337" s="255" t="str">
        <f t="shared" si="1281"/>
        <v/>
      </c>
      <c r="R1337" s="238"/>
      <c r="S1337" s="238"/>
      <c r="T1337" s="238"/>
      <c r="U1337" s="238"/>
    </row>
    <row r="1338" spans="1:21" hidden="1" x14ac:dyDescent="0.2">
      <c r="A1338" s="256">
        <v>1334</v>
      </c>
      <c r="B1338" s="248"/>
      <c r="C1338" s="257"/>
      <c r="D1338" s="258"/>
      <c r="E1338" s="258"/>
      <c r="F1338" s="259"/>
      <c r="G1338" s="258"/>
      <c r="H1338" s="258"/>
      <c r="I1338" s="258"/>
      <c r="J1338" s="260"/>
      <c r="K1338" s="258"/>
      <c r="L1338" s="258"/>
      <c r="M1338" s="258"/>
      <c r="N1338" s="248"/>
      <c r="O1338" s="254">
        <f t="shared" ref="O1338:P1338" si="1339">IF(B1338=0,0,IF($O$1="",0,IF(YEAR(B1338)=$P$1,MONTH(B1338)-$O$1+1,(YEAR(B1338)-$P$1)*12-$O$1+1+MONTH(B1338))))</f>
        <v>0</v>
      </c>
      <c r="P1338" s="254">
        <f t="shared" si="1339"/>
        <v>0</v>
      </c>
      <c r="Q1338" s="255" t="str">
        <f t="shared" si="1281"/>
        <v/>
      </c>
      <c r="R1338" s="238"/>
      <c r="S1338" s="238"/>
      <c r="T1338" s="238"/>
      <c r="U1338" s="238"/>
    </row>
    <row r="1339" spans="1:21" hidden="1" x14ac:dyDescent="0.2">
      <c r="A1339" s="256">
        <v>1335</v>
      </c>
      <c r="B1339" s="248"/>
      <c r="C1339" s="257"/>
      <c r="D1339" s="258"/>
      <c r="E1339" s="258"/>
      <c r="F1339" s="259"/>
      <c r="G1339" s="258"/>
      <c r="H1339" s="258"/>
      <c r="I1339" s="260"/>
      <c r="J1339" s="258"/>
      <c r="K1339" s="258"/>
      <c r="L1339" s="260"/>
      <c r="M1339" s="258"/>
      <c r="N1339" s="248"/>
      <c r="O1339" s="254">
        <f t="shared" ref="O1339:P1339" si="1340">IF(B1339=0,0,IF($O$1="",0,IF(YEAR(B1339)=$P$1,MONTH(B1339)-$O$1+1,(YEAR(B1339)-$P$1)*12-$O$1+1+MONTH(B1339))))</f>
        <v>0</v>
      </c>
      <c r="P1339" s="254">
        <f t="shared" si="1340"/>
        <v>0</v>
      </c>
      <c r="Q1339" s="255" t="str">
        <f t="shared" si="1281"/>
        <v/>
      </c>
      <c r="R1339" s="238"/>
      <c r="S1339" s="238"/>
      <c r="T1339" s="238"/>
      <c r="U1339" s="238"/>
    </row>
    <row r="1340" spans="1:21" hidden="1" x14ac:dyDescent="0.2">
      <c r="A1340" s="256">
        <v>1336</v>
      </c>
      <c r="B1340" s="248"/>
      <c r="C1340" s="257"/>
      <c r="D1340" s="258"/>
      <c r="E1340" s="258"/>
      <c r="F1340" s="259"/>
      <c r="G1340" s="258"/>
      <c r="H1340" s="258"/>
      <c r="I1340" s="260"/>
      <c r="J1340" s="258"/>
      <c r="K1340" s="258"/>
      <c r="L1340" s="260"/>
      <c r="M1340" s="258"/>
      <c r="N1340" s="248"/>
      <c r="O1340" s="254">
        <f t="shared" ref="O1340:P1340" si="1341">IF(B1340=0,0,IF($O$1="",0,IF(YEAR(B1340)=$P$1,MONTH(B1340)-$O$1+1,(YEAR(B1340)-$P$1)*12-$O$1+1+MONTH(B1340))))</f>
        <v>0</v>
      </c>
      <c r="P1340" s="254">
        <f t="shared" si="1341"/>
        <v>0</v>
      </c>
      <c r="Q1340" s="255" t="str">
        <f t="shared" si="1281"/>
        <v/>
      </c>
      <c r="R1340" s="238"/>
      <c r="S1340" s="238"/>
      <c r="T1340" s="238"/>
      <c r="U1340" s="238"/>
    </row>
    <row r="1341" spans="1:21" hidden="1" x14ac:dyDescent="0.2">
      <c r="A1341" s="247">
        <v>1337</v>
      </c>
      <c r="B1341" s="248"/>
      <c r="C1341" s="257"/>
      <c r="D1341" s="258"/>
      <c r="E1341" s="258"/>
      <c r="F1341" s="259"/>
      <c r="G1341" s="260"/>
      <c r="H1341" s="258"/>
      <c r="I1341" s="260"/>
      <c r="J1341" s="258"/>
      <c r="K1341" s="258"/>
      <c r="L1341" s="260"/>
      <c r="M1341" s="258"/>
      <c r="N1341" s="248"/>
      <c r="O1341" s="254">
        <f t="shared" ref="O1341:P1341" si="1342">IF(B1341=0,0,IF($O$1="",0,IF(YEAR(B1341)=$P$1,MONTH(B1341)-$O$1+1,(YEAR(B1341)-$P$1)*12-$O$1+1+MONTH(B1341))))</f>
        <v>0</v>
      </c>
      <c r="P1341" s="254">
        <f t="shared" si="1342"/>
        <v>0</v>
      </c>
      <c r="Q1341" s="255" t="str">
        <f t="shared" si="1281"/>
        <v/>
      </c>
      <c r="R1341" s="238"/>
      <c r="S1341" s="238"/>
      <c r="T1341" s="238"/>
      <c r="U1341" s="238"/>
    </row>
    <row r="1342" spans="1:21" hidden="1" x14ac:dyDescent="0.2">
      <c r="A1342" s="256">
        <v>1338</v>
      </c>
      <c r="B1342" s="248"/>
      <c r="C1342" s="257"/>
      <c r="D1342" s="258"/>
      <c r="E1342" s="258"/>
      <c r="F1342" s="259"/>
      <c r="G1342" s="258"/>
      <c r="H1342" s="258"/>
      <c r="I1342" s="260"/>
      <c r="J1342" s="258"/>
      <c r="K1342" s="258"/>
      <c r="L1342" s="260"/>
      <c r="M1342" s="258"/>
      <c r="N1342" s="248"/>
      <c r="O1342" s="254">
        <f t="shared" ref="O1342:P1342" si="1343">IF(B1342=0,0,IF($O$1="",0,IF(YEAR(B1342)=$P$1,MONTH(B1342)-$O$1+1,(YEAR(B1342)-$P$1)*12-$O$1+1+MONTH(B1342))))</f>
        <v>0</v>
      </c>
      <c r="P1342" s="254">
        <f t="shared" si="1343"/>
        <v>0</v>
      </c>
      <c r="Q1342" s="255" t="str">
        <f t="shared" si="1281"/>
        <v/>
      </c>
      <c r="R1342" s="238"/>
      <c r="S1342" s="238"/>
      <c r="T1342" s="238"/>
      <c r="U1342" s="238"/>
    </row>
    <row r="1343" spans="1:21" hidden="1" x14ac:dyDescent="0.2">
      <c r="A1343" s="256">
        <v>1339</v>
      </c>
      <c r="B1343" s="248"/>
      <c r="C1343" s="257"/>
      <c r="D1343" s="258"/>
      <c r="E1343" s="258"/>
      <c r="F1343" s="259"/>
      <c r="G1343" s="258"/>
      <c r="H1343" s="258"/>
      <c r="I1343" s="260"/>
      <c r="J1343" s="258"/>
      <c r="K1343" s="258"/>
      <c r="L1343" s="260"/>
      <c r="M1343" s="258"/>
      <c r="N1343" s="248"/>
      <c r="O1343" s="254">
        <f t="shared" ref="O1343:P1343" si="1344">IF(B1343=0,0,IF($O$1="",0,IF(YEAR(B1343)=$P$1,MONTH(B1343)-$O$1+1,(YEAR(B1343)-$P$1)*12-$O$1+1+MONTH(B1343))))</f>
        <v>0</v>
      </c>
      <c r="P1343" s="254">
        <f t="shared" si="1344"/>
        <v>0</v>
      </c>
      <c r="Q1343" s="255" t="str">
        <f t="shared" si="1281"/>
        <v/>
      </c>
      <c r="R1343" s="238"/>
      <c r="S1343" s="238"/>
      <c r="T1343" s="238"/>
      <c r="U1343" s="238"/>
    </row>
    <row r="1344" spans="1:21" hidden="1" x14ac:dyDescent="0.2">
      <c r="A1344" s="256">
        <v>1340</v>
      </c>
      <c r="B1344" s="248"/>
      <c r="C1344" s="257"/>
      <c r="D1344" s="258"/>
      <c r="E1344" s="258"/>
      <c r="F1344" s="259"/>
      <c r="G1344" s="258"/>
      <c r="H1344" s="258"/>
      <c r="I1344" s="258"/>
      <c r="J1344" s="260"/>
      <c r="K1344" s="258"/>
      <c r="L1344" s="258"/>
      <c r="M1344" s="258"/>
      <c r="N1344" s="248"/>
      <c r="O1344" s="254">
        <f t="shared" ref="O1344:P1344" si="1345">IF(B1344=0,0,IF($O$1="",0,IF(YEAR(B1344)=$P$1,MONTH(B1344)-$O$1+1,(YEAR(B1344)-$P$1)*12-$O$1+1+MONTH(B1344))))</f>
        <v>0</v>
      </c>
      <c r="P1344" s="254">
        <f t="shared" si="1345"/>
        <v>0</v>
      </c>
      <c r="Q1344" s="255" t="str">
        <f t="shared" si="1281"/>
        <v/>
      </c>
      <c r="R1344" s="238"/>
      <c r="S1344" s="238"/>
      <c r="T1344" s="238"/>
      <c r="U1344" s="238"/>
    </row>
    <row r="1345" spans="1:21" hidden="1" x14ac:dyDescent="0.2">
      <c r="A1345" s="247">
        <v>1341</v>
      </c>
      <c r="B1345" s="248"/>
      <c r="C1345" s="257"/>
      <c r="D1345" s="258"/>
      <c r="E1345" s="258"/>
      <c r="F1345" s="259"/>
      <c r="G1345" s="258"/>
      <c r="H1345" s="258"/>
      <c r="I1345" s="260"/>
      <c r="J1345" s="258"/>
      <c r="K1345" s="258"/>
      <c r="L1345" s="260"/>
      <c r="M1345" s="258"/>
      <c r="N1345" s="248"/>
      <c r="O1345" s="254">
        <f t="shared" ref="O1345:P1345" si="1346">IF(B1345=0,0,IF($O$1="",0,IF(YEAR(B1345)=$P$1,MONTH(B1345)-$O$1+1,(YEAR(B1345)-$P$1)*12-$O$1+1+MONTH(B1345))))</f>
        <v>0</v>
      </c>
      <c r="P1345" s="254">
        <f t="shared" si="1346"/>
        <v>0</v>
      </c>
      <c r="Q1345" s="255" t="str">
        <f t="shared" si="1281"/>
        <v/>
      </c>
      <c r="R1345" s="238"/>
      <c r="S1345" s="238"/>
      <c r="T1345" s="238"/>
      <c r="U1345" s="238"/>
    </row>
    <row r="1346" spans="1:21" hidden="1" x14ac:dyDescent="0.2">
      <c r="A1346" s="256">
        <v>1342</v>
      </c>
      <c r="B1346" s="248"/>
      <c r="C1346" s="257"/>
      <c r="D1346" s="258"/>
      <c r="E1346" s="258"/>
      <c r="F1346" s="259"/>
      <c r="G1346" s="258"/>
      <c r="H1346" s="258"/>
      <c r="I1346" s="260"/>
      <c r="J1346" s="258"/>
      <c r="K1346" s="258"/>
      <c r="L1346" s="260"/>
      <c r="M1346" s="258"/>
      <c r="N1346" s="248"/>
      <c r="O1346" s="254">
        <f t="shared" ref="O1346:P1346" si="1347">IF(B1346=0,0,IF($O$1="",0,IF(YEAR(B1346)=$P$1,MONTH(B1346)-$O$1+1,(YEAR(B1346)-$P$1)*12-$O$1+1+MONTH(B1346))))</f>
        <v>0</v>
      </c>
      <c r="P1346" s="254">
        <f t="shared" si="1347"/>
        <v>0</v>
      </c>
      <c r="Q1346" s="255" t="str">
        <f t="shared" si="1281"/>
        <v/>
      </c>
      <c r="R1346" s="238"/>
      <c r="S1346" s="238"/>
      <c r="T1346" s="238"/>
      <c r="U1346" s="238"/>
    </row>
    <row r="1347" spans="1:21" hidden="1" x14ac:dyDescent="0.2">
      <c r="A1347" s="256">
        <v>1343</v>
      </c>
      <c r="B1347" s="248"/>
      <c r="C1347" s="257"/>
      <c r="D1347" s="258"/>
      <c r="E1347" s="258"/>
      <c r="F1347" s="259"/>
      <c r="G1347" s="258"/>
      <c r="H1347" s="258"/>
      <c r="I1347" s="260"/>
      <c r="J1347" s="258"/>
      <c r="K1347" s="258"/>
      <c r="L1347" s="260"/>
      <c r="M1347" s="258"/>
      <c r="N1347" s="256"/>
      <c r="O1347" s="254">
        <f t="shared" ref="O1347:P1347" si="1348">IF(B1347=0,0,IF($O$1="",0,IF(YEAR(B1347)=$P$1,MONTH(B1347)-$O$1+1,(YEAR(B1347)-$P$1)*12-$O$1+1+MONTH(B1347))))</f>
        <v>0</v>
      </c>
      <c r="P1347" s="254">
        <f t="shared" si="1348"/>
        <v>0</v>
      </c>
      <c r="Q1347" s="255" t="str">
        <f t="shared" si="1281"/>
        <v/>
      </c>
      <c r="R1347" s="238"/>
      <c r="S1347" s="238"/>
      <c r="T1347" s="238"/>
      <c r="U1347" s="238"/>
    </row>
    <row r="1348" spans="1:21" hidden="1" x14ac:dyDescent="0.2">
      <c r="A1348" s="256">
        <v>1344</v>
      </c>
      <c r="B1348" s="248"/>
      <c r="C1348" s="257"/>
      <c r="D1348" s="258"/>
      <c r="E1348" s="258"/>
      <c r="F1348" s="259"/>
      <c r="G1348" s="258"/>
      <c r="H1348" s="258"/>
      <c r="I1348" s="260"/>
      <c r="J1348" s="258"/>
      <c r="K1348" s="258"/>
      <c r="L1348" s="260"/>
      <c r="M1348" s="258"/>
      <c r="N1348" s="256"/>
      <c r="O1348" s="254">
        <f t="shared" ref="O1348:P1348" si="1349">IF(B1348=0,0,IF($O$1="",0,IF(YEAR(B1348)=$P$1,MONTH(B1348)-$O$1+1,(YEAR(B1348)-$P$1)*12-$O$1+1+MONTH(B1348))))</f>
        <v>0</v>
      </c>
      <c r="P1348" s="254">
        <f t="shared" si="1349"/>
        <v>0</v>
      </c>
      <c r="Q1348" s="255" t="str">
        <f t="shared" si="1281"/>
        <v/>
      </c>
      <c r="R1348" s="238"/>
      <c r="S1348" s="238"/>
      <c r="T1348" s="238"/>
      <c r="U1348" s="238"/>
    </row>
    <row r="1349" spans="1:21" hidden="1" x14ac:dyDescent="0.2">
      <c r="A1349" s="247">
        <v>1345</v>
      </c>
      <c r="B1349" s="248"/>
      <c r="C1349" s="257"/>
      <c r="D1349" s="258"/>
      <c r="E1349" s="258"/>
      <c r="F1349" s="259"/>
      <c r="G1349" s="258"/>
      <c r="H1349" s="258"/>
      <c r="I1349" s="260"/>
      <c r="J1349" s="258"/>
      <c r="K1349" s="258"/>
      <c r="L1349" s="260"/>
      <c r="M1349" s="258"/>
      <c r="N1349" s="256"/>
      <c r="O1349" s="254">
        <f t="shared" ref="O1349:P1349" si="1350">IF(B1349=0,0,IF($O$1="",0,IF(YEAR(B1349)=$P$1,MONTH(B1349)-$O$1+1,(YEAR(B1349)-$P$1)*12-$O$1+1+MONTH(B1349))))</f>
        <v>0</v>
      </c>
      <c r="P1349" s="254">
        <f t="shared" si="1350"/>
        <v>0</v>
      </c>
      <c r="Q1349" s="255" t="str">
        <f t="shared" si="1281"/>
        <v/>
      </c>
      <c r="R1349" s="238"/>
      <c r="S1349" s="238"/>
      <c r="T1349" s="238"/>
      <c r="U1349" s="238"/>
    </row>
    <row r="1350" spans="1:21" hidden="1" x14ac:dyDescent="0.2">
      <c r="A1350" s="256">
        <v>1346</v>
      </c>
      <c r="B1350" s="248"/>
      <c r="C1350" s="257"/>
      <c r="D1350" s="258"/>
      <c r="E1350" s="258"/>
      <c r="F1350" s="259"/>
      <c r="G1350" s="258"/>
      <c r="H1350" s="258"/>
      <c r="I1350" s="260"/>
      <c r="J1350" s="258"/>
      <c r="K1350" s="258"/>
      <c r="L1350" s="260"/>
      <c r="M1350" s="258"/>
      <c r="N1350" s="256"/>
      <c r="O1350" s="254">
        <f t="shared" ref="O1350:P1350" si="1351">IF(B1350=0,0,IF($O$1="",0,IF(YEAR(B1350)=$P$1,MONTH(B1350)-$O$1+1,(YEAR(B1350)-$P$1)*12-$O$1+1+MONTH(B1350))))</f>
        <v>0</v>
      </c>
      <c r="P1350" s="254">
        <f t="shared" si="1351"/>
        <v>0</v>
      </c>
      <c r="Q1350" s="255" t="str">
        <f t="shared" si="1281"/>
        <v/>
      </c>
      <c r="R1350" s="238"/>
      <c r="S1350" s="238"/>
      <c r="T1350" s="238"/>
      <c r="U1350" s="238"/>
    </row>
    <row r="1351" spans="1:21" hidden="1" x14ac:dyDescent="0.2">
      <c r="A1351" s="256">
        <v>1347</v>
      </c>
      <c r="B1351" s="248"/>
      <c r="C1351" s="257"/>
      <c r="D1351" s="258"/>
      <c r="E1351" s="258"/>
      <c r="F1351" s="259"/>
      <c r="G1351" s="258"/>
      <c r="H1351" s="258"/>
      <c r="I1351" s="260"/>
      <c r="J1351" s="258"/>
      <c r="K1351" s="258"/>
      <c r="L1351" s="260"/>
      <c r="M1351" s="258"/>
      <c r="N1351" s="256"/>
      <c r="O1351" s="254">
        <f t="shared" ref="O1351:P1351" si="1352">IF(B1351=0,0,IF($O$1="",0,IF(YEAR(B1351)=$P$1,MONTH(B1351)-$O$1+1,(YEAR(B1351)-$P$1)*12-$O$1+1+MONTH(B1351))))</f>
        <v>0</v>
      </c>
      <c r="P1351" s="254">
        <f t="shared" si="1352"/>
        <v>0</v>
      </c>
      <c r="Q1351" s="255" t="str">
        <f t="shared" si="1281"/>
        <v/>
      </c>
      <c r="R1351" s="238"/>
      <c r="S1351" s="238"/>
      <c r="T1351" s="238"/>
      <c r="U1351" s="238"/>
    </row>
    <row r="1352" spans="1:21" hidden="1" x14ac:dyDescent="0.2">
      <c r="A1352" s="256">
        <v>1348</v>
      </c>
      <c r="B1352" s="248"/>
      <c r="C1352" s="257"/>
      <c r="D1352" s="258"/>
      <c r="E1352" s="258"/>
      <c r="F1352" s="259"/>
      <c r="G1352" s="258"/>
      <c r="H1352" s="258"/>
      <c r="I1352" s="260"/>
      <c r="J1352" s="258"/>
      <c r="K1352" s="258"/>
      <c r="L1352" s="260"/>
      <c r="M1352" s="258"/>
      <c r="N1352" s="256"/>
      <c r="O1352" s="254">
        <f t="shared" ref="O1352:P1352" si="1353">IF(B1352=0,0,IF($O$1="",0,IF(YEAR(B1352)=$P$1,MONTH(B1352)-$O$1+1,(YEAR(B1352)-$P$1)*12-$O$1+1+MONTH(B1352))))</f>
        <v>0</v>
      </c>
      <c r="P1352" s="254">
        <f t="shared" si="1353"/>
        <v>0</v>
      </c>
      <c r="Q1352" s="255" t="str">
        <f t="shared" si="1281"/>
        <v/>
      </c>
      <c r="R1352" s="238"/>
      <c r="S1352" s="238"/>
      <c r="T1352" s="238"/>
      <c r="U1352" s="238"/>
    </row>
    <row r="1353" spans="1:21" hidden="1" x14ac:dyDescent="0.2">
      <c r="A1353" s="247">
        <v>1349</v>
      </c>
      <c r="B1353" s="248"/>
      <c r="C1353" s="257"/>
      <c r="D1353" s="258"/>
      <c r="E1353" s="258"/>
      <c r="F1353" s="259"/>
      <c r="G1353" s="258"/>
      <c r="H1353" s="258"/>
      <c r="I1353" s="260"/>
      <c r="J1353" s="258"/>
      <c r="K1353" s="258"/>
      <c r="L1353" s="260"/>
      <c r="M1353" s="258"/>
      <c r="N1353" s="256"/>
      <c r="O1353" s="254">
        <f t="shared" ref="O1353:P1353" si="1354">IF(B1353=0,0,IF($O$1="",0,IF(YEAR(B1353)=$P$1,MONTH(B1353)-$O$1+1,(YEAR(B1353)-$P$1)*12-$O$1+1+MONTH(B1353))))</f>
        <v>0</v>
      </c>
      <c r="P1353" s="254">
        <f t="shared" si="1354"/>
        <v>0</v>
      </c>
      <c r="Q1353" s="255" t="str">
        <f t="shared" si="1281"/>
        <v/>
      </c>
      <c r="R1353" s="238"/>
      <c r="S1353" s="238"/>
      <c r="T1353" s="238"/>
      <c r="U1353" s="238"/>
    </row>
    <row r="1354" spans="1:21" hidden="1" x14ac:dyDescent="0.2">
      <c r="A1354" s="256">
        <v>1350</v>
      </c>
      <c r="B1354" s="248"/>
      <c r="C1354" s="257"/>
      <c r="D1354" s="258"/>
      <c r="E1354" s="258"/>
      <c r="F1354" s="259"/>
      <c r="G1354" s="258"/>
      <c r="H1354" s="258"/>
      <c r="I1354" s="260"/>
      <c r="J1354" s="258"/>
      <c r="K1354" s="258"/>
      <c r="L1354" s="260"/>
      <c r="M1354" s="258"/>
      <c r="N1354" s="256"/>
      <c r="O1354" s="254">
        <f t="shared" ref="O1354:P1354" si="1355">IF(B1354=0,0,IF($O$1="",0,IF(YEAR(B1354)=$P$1,MONTH(B1354)-$O$1+1,(YEAR(B1354)-$P$1)*12-$O$1+1+MONTH(B1354))))</f>
        <v>0</v>
      </c>
      <c r="P1354" s="254">
        <f t="shared" si="1355"/>
        <v>0</v>
      </c>
      <c r="Q1354" s="255" t="str">
        <f t="shared" si="1281"/>
        <v/>
      </c>
      <c r="R1354" s="238"/>
      <c r="S1354" s="238"/>
      <c r="T1354" s="238"/>
      <c r="U1354" s="238"/>
    </row>
    <row r="1355" spans="1:21" hidden="1" x14ac:dyDescent="0.2">
      <c r="A1355" s="256">
        <v>1351</v>
      </c>
      <c r="B1355" s="248"/>
      <c r="C1355" s="257"/>
      <c r="D1355" s="258"/>
      <c r="E1355" s="258"/>
      <c r="F1355" s="259"/>
      <c r="G1355" s="258"/>
      <c r="H1355" s="258"/>
      <c r="I1355" s="260"/>
      <c r="J1355" s="258"/>
      <c r="K1355" s="258"/>
      <c r="L1355" s="260"/>
      <c r="M1355" s="258"/>
      <c r="N1355" s="256"/>
      <c r="O1355" s="254">
        <f t="shared" ref="O1355:P1355" si="1356">IF(B1355=0,0,IF($O$1="",0,IF(YEAR(B1355)=$P$1,MONTH(B1355)-$O$1+1,(YEAR(B1355)-$P$1)*12-$O$1+1+MONTH(B1355))))</f>
        <v>0</v>
      </c>
      <c r="P1355" s="254">
        <f t="shared" si="1356"/>
        <v>0</v>
      </c>
      <c r="Q1355" s="255" t="str">
        <f t="shared" si="1281"/>
        <v/>
      </c>
      <c r="R1355" s="238"/>
      <c r="S1355" s="238"/>
      <c r="T1355" s="238"/>
      <c r="U1355" s="238"/>
    </row>
    <row r="1356" spans="1:21" hidden="1" x14ac:dyDescent="0.2">
      <c r="A1356" s="256">
        <v>1352</v>
      </c>
      <c r="B1356" s="248"/>
      <c r="C1356" s="257"/>
      <c r="D1356" s="258"/>
      <c r="E1356" s="258"/>
      <c r="F1356" s="259"/>
      <c r="G1356" s="258"/>
      <c r="H1356" s="258"/>
      <c r="I1356" s="260"/>
      <c r="J1356" s="258"/>
      <c r="K1356" s="258"/>
      <c r="L1356" s="260"/>
      <c r="M1356" s="258"/>
      <c r="N1356" s="256"/>
      <c r="O1356" s="254">
        <f t="shared" ref="O1356:P1356" si="1357">IF(B1356=0,0,IF($O$1="",0,IF(YEAR(B1356)=$P$1,MONTH(B1356)-$O$1+1,(YEAR(B1356)-$P$1)*12-$O$1+1+MONTH(B1356))))</f>
        <v>0</v>
      </c>
      <c r="P1356" s="254">
        <f t="shared" si="1357"/>
        <v>0</v>
      </c>
      <c r="Q1356" s="255" t="str">
        <f t="shared" si="1281"/>
        <v/>
      </c>
      <c r="R1356" s="238"/>
      <c r="S1356" s="238"/>
      <c r="T1356" s="238"/>
      <c r="U1356" s="238"/>
    </row>
    <row r="1357" spans="1:21" hidden="1" x14ac:dyDescent="0.2">
      <c r="A1357" s="247">
        <v>1353</v>
      </c>
      <c r="B1357" s="248"/>
      <c r="C1357" s="257"/>
      <c r="D1357" s="258"/>
      <c r="E1357" s="258"/>
      <c r="F1357" s="259"/>
      <c r="G1357" s="258"/>
      <c r="H1357" s="258"/>
      <c r="I1357" s="260"/>
      <c r="J1357" s="258"/>
      <c r="K1357" s="258"/>
      <c r="L1357" s="260"/>
      <c r="M1357" s="258"/>
      <c r="N1357" s="256"/>
      <c r="O1357" s="254">
        <f t="shared" ref="O1357:P1357" si="1358">IF(B1357=0,0,IF($O$1="",0,IF(YEAR(B1357)=$P$1,MONTH(B1357)-$O$1+1,(YEAR(B1357)-$P$1)*12-$O$1+1+MONTH(B1357))))</f>
        <v>0</v>
      </c>
      <c r="P1357" s="254">
        <f t="shared" si="1358"/>
        <v>0</v>
      </c>
      <c r="Q1357" s="255" t="str">
        <f t="shared" si="1281"/>
        <v/>
      </c>
      <c r="R1357" s="238"/>
      <c r="S1357" s="238"/>
      <c r="T1357" s="238"/>
      <c r="U1357" s="238"/>
    </row>
    <row r="1358" spans="1:21" hidden="1" x14ac:dyDescent="0.2">
      <c r="A1358" s="256">
        <v>1354</v>
      </c>
      <c r="B1358" s="248"/>
      <c r="C1358" s="257"/>
      <c r="D1358" s="258"/>
      <c r="E1358" s="258"/>
      <c r="F1358" s="259"/>
      <c r="G1358" s="258"/>
      <c r="H1358" s="258"/>
      <c r="I1358" s="260"/>
      <c r="J1358" s="258"/>
      <c r="K1358" s="258"/>
      <c r="L1358" s="260"/>
      <c r="M1358" s="258"/>
      <c r="N1358" s="256"/>
      <c r="O1358" s="254">
        <f t="shared" ref="O1358:P1358" si="1359">IF(B1358=0,0,IF($O$1="",0,IF(YEAR(B1358)=$P$1,MONTH(B1358)-$O$1+1,(YEAR(B1358)-$P$1)*12-$O$1+1+MONTH(B1358))))</f>
        <v>0</v>
      </c>
      <c r="P1358" s="254">
        <f t="shared" si="1359"/>
        <v>0</v>
      </c>
      <c r="Q1358" s="255" t="str">
        <f t="shared" si="1281"/>
        <v/>
      </c>
      <c r="R1358" s="238"/>
      <c r="S1358" s="238"/>
      <c r="T1358" s="238"/>
      <c r="U1358" s="238"/>
    </row>
    <row r="1359" spans="1:21" hidden="1" x14ac:dyDescent="0.2">
      <c r="A1359" s="256">
        <v>1355</v>
      </c>
      <c r="B1359" s="248"/>
      <c r="C1359" s="257"/>
      <c r="D1359" s="258"/>
      <c r="E1359" s="258"/>
      <c r="F1359" s="259"/>
      <c r="G1359" s="258"/>
      <c r="H1359" s="258"/>
      <c r="I1359" s="260"/>
      <c r="J1359" s="258"/>
      <c r="K1359" s="258"/>
      <c r="L1359" s="260"/>
      <c r="M1359" s="258"/>
      <c r="N1359" s="256"/>
      <c r="O1359" s="254">
        <f t="shared" ref="O1359:P1359" si="1360">IF(B1359=0,0,IF($O$1="",0,IF(YEAR(B1359)=$P$1,MONTH(B1359)-$O$1+1,(YEAR(B1359)-$P$1)*12-$O$1+1+MONTH(B1359))))</f>
        <v>0</v>
      </c>
      <c r="P1359" s="254">
        <f t="shared" si="1360"/>
        <v>0</v>
      </c>
      <c r="Q1359" s="255" t="str">
        <f t="shared" si="1281"/>
        <v/>
      </c>
      <c r="R1359" s="238"/>
      <c r="S1359" s="238"/>
      <c r="T1359" s="238"/>
      <c r="U1359" s="238"/>
    </row>
    <row r="1360" spans="1:21" hidden="1" x14ac:dyDescent="0.2">
      <c r="A1360" s="256">
        <v>1356</v>
      </c>
      <c r="B1360" s="248"/>
      <c r="C1360" s="257"/>
      <c r="D1360" s="258"/>
      <c r="E1360" s="258"/>
      <c r="F1360" s="259"/>
      <c r="G1360" s="258"/>
      <c r="H1360" s="258"/>
      <c r="I1360" s="260"/>
      <c r="J1360" s="258"/>
      <c r="K1360" s="258"/>
      <c r="L1360" s="260"/>
      <c r="M1360" s="258"/>
      <c r="N1360" s="256"/>
      <c r="O1360" s="254">
        <f t="shared" ref="O1360:P1360" si="1361">IF(B1360=0,0,IF($O$1="",0,IF(YEAR(B1360)=$P$1,MONTH(B1360)-$O$1+1,(YEAR(B1360)-$P$1)*12-$O$1+1+MONTH(B1360))))</f>
        <v>0</v>
      </c>
      <c r="P1360" s="254">
        <f t="shared" si="1361"/>
        <v>0</v>
      </c>
      <c r="Q1360" s="255" t="str">
        <f t="shared" si="1281"/>
        <v/>
      </c>
      <c r="R1360" s="238"/>
      <c r="S1360" s="238"/>
      <c r="T1360" s="238"/>
      <c r="U1360" s="238"/>
    </row>
    <row r="1361" spans="1:21" hidden="1" x14ac:dyDescent="0.2">
      <c r="A1361" s="247">
        <v>1357</v>
      </c>
      <c r="B1361" s="248"/>
      <c r="C1361" s="257"/>
      <c r="D1361" s="258"/>
      <c r="E1361" s="258"/>
      <c r="F1361" s="259"/>
      <c r="G1361" s="258"/>
      <c r="H1361" s="258"/>
      <c r="I1361" s="260"/>
      <c r="J1361" s="258"/>
      <c r="K1361" s="258"/>
      <c r="L1361" s="260"/>
      <c r="M1361" s="258"/>
      <c r="N1361" s="256"/>
      <c r="O1361" s="254">
        <f t="shared" ref="O1361:P1361" si="1362">IF(B1361=0,0,IF($O$1="",0,IF(YEAR(B1361)=$P$1,MONTH(B1361)-$O$1+1,(YEAR(B1361)-$P$1)*12-$O$1+1+MONTH(B1361))))</f>
        <v>0</v>
      </c>
      <c r="P1361" s="254">
        <f t="shared" si="1362"/>
        <v>0</v>
      </c>
      <c r="Q1361" s="255" t="str">
        <f t="shared" si="1281"/>
        <v/>
      </c>
      <c r="R1361" s="238"/>
      <c r="S1361" s="238"/>
      <c r="T1361" s="238"/>
      <c r="U1361" s="238"/>
    </row>
    <row r="1362" spans="1:21" hidden="1" x14ac:dyDescent="0.2">
      <c r="A1362" s="256">
        <v>1358</v>
      </c>
      <c r="B1362" s="248"/>
      <c r="C1362" s="257"/>
      <c r="D1362" s="258"/>
      <c r="E1362" s="258"/>
      <c r="F1362" s="259"/>
      <c r="G1362" s="258"/>
      <c r="H1362" s="258"/>
      <c r="I1362" s="260"/>
      <c r="J1362" s="258"/>
      <c r="K1362" s="258"/>
      <c r="L1362" s="260"/>
      <c r="M1362" s="258"/>
      <c r="N1362" s="256"/>
      <c r="O1362" s="254">
        <f t="shared" ref="O1362:P1362" si="1363">IF(B1362=0,0,IF($O$1="",0,IF(YEAR(B1362)=$P$1,MONTH(B1362)-$O$1+1,(YEAR(B1362)-$P$1)*12-$O$1+1+MONTH(B1362))))</f>
        <v>0</v>
      </c>
      <c r="P1362" s="254">
        <f t="shared" si="1363"/>
        <v>0</v>
      </c>
      <c r="Q1362" s="255" t="str">
        <f t="shared" si="1281"/>
        <v/>
      </c>
      <c r="R1362" s="238"/>
      <c r="S1362" s="238"/>
      <c r="T1362" s="238"/>
      <c r="U1362" s="238"/>
    </row>
    <row r="1363" spans="1:21" hidden="1" x14ac:dyDescent="0.2">
      <c r="A1363" s="256">
        <v>1359</v>
      </c>
      <c r="B1363" s="248"/>
      <c r="C1363" s="257"/>
      <c r="D1363" s="258"/>
      <c r="E1363" s="258"/>
      <c r="F1363" s="259"/>
      <c r="G1363" s="258"/>
      <c r="H1363" s="258"/>
      <c r="I1363" s="260"/>
      <c r="J1363" s="258"/>
      <c r="K1363" s="258"/>
      <c r="L1363" s="260"/>
      <c r="M1363" s="258"/>
      <c r="N1363" s="256"/>
      <c r="O1363" s="254">
        <f t="shared" ref="O1363:P1363" si="1364">IF(B1363=0,0,IF($O$1="",0,IF(YEAR(B1363)=$P$1,MONTH(B1363)-$O$1+1,(YEAR(B1363)-$P$1)*12-$O$1+1+MONTH(B1363))))</f>
        <v>0</v>
      </c>
      <c r="P1363" s="254">
        <f t="shared" si="1364"/>
        <v>0</v>
      </c>
      <c r="Q1363" s="255" t="str">
        <f t="shared" si="1281"/>
        <v/>
      </c>
      <c r="R1363" s="238"/>
      <c r="S1363" s="238"/>
      <c r="T1363" s="238"/>
      <c r="U1363" s="238"/>
    </row>
    <row r="1364" spans="1:21" hidden="1" x14ac:dyDescent="0.2">
      <c r="A1364" s="256">
        <v>1360</v>
      </c>
      <c r="B1364" s="248"/>
      <c r="C1364" s="257"/>
      <c r="D1364" s="258"/>
      <c r="E1364" s="258"/>
      <c r="F1364" s="259"/>
      <c r="G1364" s="258"/>
      <c r="H1364" s="258"/>
      <c r="I1364" s="260"/>
      <c r="J1364" s="258"/>
      <c r="K1364" s="258"/>
      <c r="L1364" s="260"/>
      <c r="M1364" s="258"/>
      <c r="N1364" s="256"/>
      <c r="O1364" s="254">
        <f t="shared" ref="O1364:P1364" si="1365">IF(B1364=0,0,IF($O$1="",0,IF(YEAR(B1364)=$P$1,MONTH(B1364)-$O$1+1,(YEAR(B1364)-$P$1)*12-$O$1+1+MONTH(B1364))))</f>
        <v>0</v>
      </c>
      <c r="P1364" s="254">
        <f t="shared" si="1365"/>
        <v>0</v>
      </c>
      <c r="Q1364" s="255" t="str">
        <f t="shared" si="1281"/>
        <v/>
      </c>
      <c r="R1364" s="238"/>
      <c r="S1364" s="238"/>
      <c r="T1364" s="238"/>
      <c r="U1364" s="238"/>
    </row>
    <row r="1365" spans="1:21" hidden="1" x14ac:dyDescent="0.2">
      <c r="A1365" s="247">
        <v>1361</v>
      </c>
      <c r="B1365" s="248"/>
      <c r="C1365" s="257"/>
      <c r="D1365" s="258"/>
      <c r="E1365" s="258"/>
      <c r="F1365" s="259"/>
      <c r="G1365" s="258"/>
      <c r="H1365" s="258"/>
      <c r="I1365" s="260"/>
      <c r="J1365" s="258"/>
      <c r="K1365" s="258"/>
      <c r="L1365" s="260"/>
      <c r="M1365" s="258"/>
      <c r="N1365" s="256"/>
      <c r="O1365" s="254">
        <f t="shared" ref="O1365:P1365" si="1366">IF(B1365=0,0,IF($O$1="",0,IF(YEAR(B1365)=$P$1,MONTH(B1365)-$O$1+1,(YEAR(B1365)-$P$1)*12-$O$1+1+MONTH(B1365))))</f>
        <v>0</v>
      </c>
      <c r="P1365" s="254">
        <f t="shared" si="1366"/>
        <v>0</v>
      </c>
      <c r="Q1365" s="255" t="str">
        <f t="shared" si="1281"/>
        <v/>
      </c>
      <c r="R1365" s="238"/>
      <c r="S1365" s="238"/>
      <c r="T1365" s="238"/>
      <c r="U1365" s="238"/>
    </row>
    <row r="1366" spans="1:21" hidden="1" x14ac:dyDescent="0.2">
      <c r="A1366" s="256">
        <v>1362</v>
      </c>
      <c r="B1366" s="248"/>
      <c r="C1366" s="257"/>
      <c r="D1366" s="258"/>
      <c r="E1366" s="258"/>
      <c r="F1366" s="259"/>
      <c r="G1366" s="258"/>
      <c r="H1366" s="258"/>
      <c r="I1366" s="260"/>
      <c r="J1366" s="258"/>
      <c r="K1366" s="258"/>
      <c r="L1366" s="260"/>
      <c r="M1366" s="258"/>
      <c r="N1366" s="256"/>
      <c r="O1366" s="254">
        <f t="shared" ref="O1366:P1366" si="1367">IF(B1366=0,0,IF($O$1="",0,IF(YEAR(B1366)=$P$1,MONTH(B1366)-$O$1+1,(YEAR(B1366)-$P$1)*12-$O$1+1+MONTH(B1366))))</f>
        <v>0</v>
      </c>
      <c r="P1366" s="254">
        <f t="shared" si="1367"/>
        <v>0</v>
      </c>
      <c r="Q1366" s="255" t="str">
        <f t="shared" si="1281"/>
        <v/>
      </c>
      <c r="R1366" s="238"/>
      <c r="S1366" s="238"/>
      <c r="T1366" s="238"/>
      <c r="U1366" s="238"/>
    </row>
    <row r="1367" spans="1:21" hidden="1" x14ac:dyDescent="0.2">
      <c r="A1367" s="256">
        <v>1363</v>
      </c>
      <c r="B1367" s="248"/>
      <c r="C1367" s="257"/>
      <c r="D1367" s="258"/>
      <c r="E1367" s="258"/>
      <c r="F1367" s="259"/>
      <c r="G1367" s="258"/>
      <c r="H1367" s="258"/>
      <c r="I1367" s="260"/>
      <c r="J1367" s="258"/>
      <c r="K1367" s="258"/>
      <c r="L1367" s="260"/>
      <c r="M1367" s="258"/>
      <c r="N1367" s="256"/>
      <c r="O1367" s="254">
        <f t="shared" ref="O1367:P1367" si="1368">IF(B1367=0,0,IF($O$1="",0,IF(YEAR(B1367)=$P$1,MONTH(B1367)-$O$1+1,(YEAR(B1367)-$P$1)*12-$O$1+1+MONTH(B1367))))</f>
        <v>0</v>
      </c>
      <c r="P1367" s="254">
        <f t="shared" si="1368"/>
        <v>0</v>
      </c>
      <c r="Q1367" s="255" t="str">
        <f t="shared" si="1281"/>
        <v/>
      </c>
      <c r="R1367" s="238"/>
      <c r="S1367" s="238"/>
      <c r="T1367" s="238"/>
      <c r="U1367" s="238"/>
    </row>
    <row r="1368" spans="1:21" hidden="1" x14ac:dyDescent="0.2">
      <c r="A1368" s="256">
        <v>1364</v>
      </c>
      <c r="B1368" s="248"/>
      <c r="C1368" s="257"/>
      <c r="D1368" s="258"/>
      <c r="E1368" s="258"/>
      <c r="F1368" s="259"/>
      <c r="G1368" s="258"/>
      <c r="H1368" s="258"/>
      <c r="I1368" s="260"/>
      <c r="J1368" s="258"/>
      <c r="K1368" s="258"/>
      <c r="L1368" s="260"/>
      <c r="M1368" s="258"/>
      <c r="N1368" s="256"/>
      <c r="O1368" s="254">
        <f t="shared" ref="O1368:P1368" si="1369">IF(B1368=0,0,IF($O$1="",0,IF(YEAR(B1368)=$P$1,MONTH(B1368)-$O$1+1,(YEAR(B1368)-$P$1)*12-$O$1+1+MONTH(B1368))))</f>
        <v>0</v>
      </c>
      <c r="P1368" s="254">
        <f t="shared" si="1369"/>
        <v>0</v>
      </c>
      <c r="Q1368" s="255" t="str">
        <f t="shared" si="1281"/>
        <v/>
      </c>
      <c r="R1368" s="238"/>
      <c r="S1368" s="238"/>
      <c r="T1368" s="238"/>
      <c r="U1368" s="238"/>
    </row>
    <row r="1369" spans="1:21" hidden="1" x14ac:dyDescent="0.2">
      <c r="A1369" s="247">
        <v>1365</v>
      </c>
      <c r="B1369" s="248"/>
      <c r="C1369" s="257"/>
      <c r="D1369" s="258"/>
      <c r="E1369" s="258"/>
      <c r="F1369" s="259"/>
      <c r="G1369" s="258"/>
      <c r="H1369" s="258"/>
      <c r="I1369" s="260"/>
      <c r="J1369" s="258"/>
      <c r="K1369" s="258"/>
      <c r="L1369" s="260"/>
      <c r="M1369" s="258"/>
      <c r="N1369" s="256"/>
      <c r="O1369" s="254">
        <f t="shared" ref="O1369:P1369" si="1370">IF(B1369=0,0,IF($O$1="",0,IF(YEAR(B1369)=$P$1,MONTH(B1369)-$O$1+1,(YEAR(B1369)-$P$1)*12-$O$1+1+MONTH(B1369))))</f>
        <v>0</v>
      </c>
      <c r="P1369" s="254">
        <f t="shared" si="1370"/>
        <v>0</v>
      </c>
      <c r="Q1369" s="255" t="str">
        <f t="shared" si="1281"/>
        <v/>
      </c>
      <c r="R1369" s="238"/>
      <c r="S1369" s="238"/>
      <c r="T1369" s="238"/>
      <c r="U1369" s="238"/>
    </row>
    <row r="1370" spans="1:21" hidden="1" x14ac:dyDescent="0.2">
      <c r="A1370" s="256">
        <v>1366</v>
      </c>
      <c r="B1370" s="248"/>
      <c r="C1370" s="257"/>
      <c r="D1370" s="258"/>
      <c r="E1370" s="258"/>
      <c r="F1370" s="259"/>
      <c r="G1370" s="258"/>
      <c r="H1370" s="258"/>
      <c r="I1370" s="260"/>
      <c r="J1370" s="258"/>
      <c r="K1370" s="258"/>
      <c r="L1370" s="260"/>
      <c r="M1370" s="258"/>
      <c r="N1370" s="256"/>
      <c r="O1370" s="254">
        <f t="shared" ref="O1370:P1370" si="1371">IF(B1370=0,0,IF($O$1="",0,IF(YEAR(B1370)=$P$1,MONTH(B1370)-$O$1+1,(YEAR(B1370)-$P$1)*12-$O$1+1+MONTH(B1370))))</f>
        <v>0</v>
      </c>
      <c r="P1370" s="254">
        <f t="shared" si="1371"/>
        <v>0</v>
      </c>
      <c r="Q1370" s="255" t="str">
        <f t="shared" si="1281"/>
        <v/>
      </c>
      <c r="R1370" s="238"/>
      <c r="S1370" s="238"/>
      <c r="T1370" s="238"/>
      <c r="U1370" s="238"/>
    </row>
    <row r="1371" spans="1:21" hidden="1" x14ac:dyDescent="0.2">
      <c r="A1371" s="256">
        <v>1367</v>
      </c>
      <c r="B1371" s="248"/>
      <c r="C1371" s="257"/>
      <c r="D1371" s="258"/>
      <c r="E1371" s="258"/>
      <c r="F1371" s="259"/>
      <c r="G1371" s="258"/>
      <c r="H1371" s="258"/>
      <c r="I1371" s="260"/>
      <c r="J1371" s="258"/>
      <c r="K1371" s="258"/>
      <c r="L1371" s="260"/>
      <c r="M1371" s="258"/>
      <c r="N1371" s="256"/>
      <c r="O1371" s="254">
        <f t="shared" ref="O1371:P1371" si="1372">IF(B1371=0,0,IF($O$1="",0,IF(YEAR(B1371)=$P$1,MONTH(B1371)-$O$1+1,(YEAR(B1371)-$P$1)*12-$O$1+1+MONTH(B1371))))</f>
        <v>0</v>
      </c>
      <c r="P1371" s="254">
        <f t="shared" si="1372"/>
        <v>0</v>
      </c>
      <c r="Q1371" s="255" t="str">
        <f t="shared" si="1281"/>
        <v/>
      </c>
      <c r="R1371" s="238"/>
      <c r="S1371" s="238"/>
      <c r="T1371" s="238"/>
      <c r="U1371" s="238"/>
    </row>
    <row r="1372" spans="1:21" hidden="1" x14ac:dyDescent="0.2">
      <c r="A1372" s="256">
        <v>1368</v>
      </c>
      <c r="B1372" s="248"/>
      <c r="C1372" s="257"/>
      <c r="D1372" s="258"/>
      <c r="E1372" s="258"/>
      <c r="F1372" s="259"/>
      <c r="G1372" s="258"/>
      <c r="H1372" s="258"/>
      <c r="I1372" s="260"/>
      <c r="J1372" s="258"/>
      <c r="K1372" s="258"/>
      <c r="L1372" s="260"/>
      <c r="M1372" s="258"/>
      <c r="N1372" s="256"/>
      <c r="O1372" s="254">
        <f t="shared" ref="O1372:P1372" si="1373">IF(B1372=0,0,IF($O$1="",0,IF(YEAR(B1372)=$P$1,MONTH(B1372)-$O$1+1,(YEAR(B1372)-$P$1)*12-$O$1+1+MONTH(B1372))))</f>
        <v>0</v>
      </c>
      <c r="P1372" s="254">
        <f t="shared" si="1373"/>
        <v>0</v>
      </c>
      <c r="Q1372" s="255" t="str">
        <f t="shared" si="1281"/>
        <v/>
      </c>
      <c r="R1372" s="238"/>
      <c r="S1372" s="238"/>
      <c r="T1372" s="238"/>
      <c r="U1372" s="238"/>
    </row>
    <row r="1373" spans="1:21" hidden="1" x14ac:dyDescent="0.2">
      <c r="A1373" s="247">
        <v>1369</v>
      </c>
      <c r="B1373" s="248"/>
      <c r="C1373" s="257"/>
      <c r="D1373" s="258"/>
      <c r="E1373" s="258"/>
      <c r="F1373" s="259"/>
      <c r="G1373" s="258"/>
      <c r="H1373" s="258"/>
      <c r="I1373" s="260"/>
      <c r="J1373" s="258"/>
      <c r="K1373" s="258"/>
      <c r="L1373" s="260"/>
      <c r="M1373" s="258"/>
      <c r="N1373" s="256"/>
      <c r="O1373" s="254">
        <f t="shared" ref="O1373:P1373" si="1374">IF(B1373=0,0,IF($O$1="",0,IF(YEAR(B1373)=$P$1,MONTH(B1373)-$O$1+1,(YEAR(B1373)-$P$1)*12-$O$1+1+MONTH(B1373))))</f>
        <v>0</v>
      </c>
      <c r="P1373" s="254">
        <f t="shared" si="1374"/>
        <v>0</v>
      </c>
      <c r="Q1373" s="255" t="str">
        <f t="shared" si="1281"/>
        <v/>
      </c>
      <c r="R1373" s="238"/>
      <c r="S1373" s="238"/>
      <c r="T1373" s="238"/>
      <c r="U1373" s="238"/>
    </row>
    <row r="1374" spans="1:21" hidden="1" x14ac:dyDescent="0.2">
      <c r="A1374" s="256">
        <v>1370</v>
      </c>
      <c r="B1374" s="248"/>
      <c r="C1374" s="257"/>
      <c r="D1374" s="258"/>
      <c r="E1374" s="258"/>
      <c r="F1374" s="259"/>
      <c r="G1374" s="258"/>
      <c r="H1374" s="258"/>
      <c r="I1374" s="260"/>
      <c r="J1374" s="258"/>
      <c r="K1374" s="258"/>
      <c r="L1374" s="260"/>
      <c r="M1374" s="258"/>
      <c r="N1374" s="256"/>
      <c r="O1374" s="254">
        <f t="shared" ref="O1374:P1374" si="1375">IF(B1374=0,0,IF($O$1="",0,IF(YEAR(B1374)=$P$1,MONTH(B1374)-$O$1+1,(YEAR(B1374)-$P$1)*12-$O$1+1+MONTH(B1374))))</f>
        <v>0</v>
      </c>
      <c r="P1374" s="254">
        <f t="shared" si="1375"/>
        <v>0</v>
      </c>
      <c r="Q1374" s="255" t="str">
        <f t="shared" si="1281"/>
        <v/>
      </c>
      <c r="R1374" s="238"/>
      <c r="S1374" s="238"/>
      <c r="T1374" s="238"/>
      <c r="U1374" s="238"/>
    </row>
    <row r="1375" spans="1:21" hidden="1" x14ac:dyDescent="0.2">
      <c r="A1375" s="256">
        <v>1371</v>
      </c>
      <c r="B1375" s="248"/>
      <c r="C1375" s="257"/>
      <c r="D1375" s="258"/>
      <c r="E1375" s="258"/>
      <c r="F1375" s="259"/>
      <c r="G1375" s="258"/>
      <c r="H1375" s="258"/>
      <c r="I1375" s="260"/>
      <c r="J1375" s="258"/>
      <c r="K1375" s="258"/>
      <c r="L1375" s="260"/>
      <c r="M1375" s="258"/>
      <c r="N1375" s="256"/>
      <c r="O1375" s="254">
        <f t="shared" ref="O1375:P1375" si="1376">IF(B1375=0,0,IF($O$1="",0,IF(YEAR(B1375)=$P$1,MONTH(B1375)-$O$1+1,(YEAR(B1375)-$P$1)*12-$O$1+1+MONTH(B1375))))</f>
        <v>0</v>
      </c>
      <c r="P1375" s="254">
        <f t="shared" si="1376"/>
        <v>0</v>
      </c>
      <c r="Q1375" s="255" t="str">
        <f t="shared" si="1281"/>
        <v/>
      </c>
      <c r="R1375" s="238"/>
      <c r="S1375" s="238"/>
      <c r="T1375" s="238"/>
      <c r="U1375" s="238"/>
    </row>
    <row r="1376" spans="1:21" hidden="1" x14ac:dyDescent="0.2">
      <c r="A1376" s="256">
        <v>1372</v>
      </c>
      <c r="B1376" s="248"/>
      <c r="C1376" s="257"/>
      <c r="D1376" s="258"/>
      <c r="E1376" s="258"/>
      <c r="F1376" s="259"/>
      <c r="G1376" s="258"/>
      <c r="H1376" s="258"/>
      <c r="I1376" s="260"/>
      <c r="J1376" s="258"/>
      <c r="K1376" s="258"/>
      <c r="L1376" s="260"/>
      <c r="M1376" s="258"/>
      <c r="N1376" s="256"/>
      <c r="O1376" s="254">
        <f t="shared" ref="O1376:P1376" si="1377">IF(B1376=0,0,IF($O$1="",0,IF(YEAR(B1376)=$P$1,MONTH(B1376)-$O$1+1,(YEAR(B1376)-$P$1)*12-$O$1+1+MONTH(B1376))))</f>
        <v>0</v>
      </c>
      <c r="P1376" s="254">
        <f t="shared" si="1377"/>
        <v>0</v>
      </c>
      <c r="Q1376" s="255" t="str">
        <f t="shared" si="1281"/>
        <v/>
      </c>
      <c r="R1376" s="238"/>
      <c r="S1376" s="238"/>
      <c r="T1376" s="238"/>
      <c r="U1376" s="238"/>
    </row>
    <row r="1377" spans="1:21" hidden="1" x14ac:dyDescent="0.2">
      <c r="A1377" s="247">
        <v>1373</v>
      </c>
      <c r="B1377" s="248"/>
      <c r="C1377" s="257"/>
      <c r="D1377" s="258"/>
      <c r="E1377" s="258"/>
      <c r="F1377" s="259"/>
      <c r="G1377" s="258"/>
      <c r="H1377" s="258"/>
      <c r="I1377" s="260"/>
      <c r="J1377" s="258"/>
      <c r="K1377" s="258"/>
      <c r="L1377" s="260"/>
      <c r="M1377" s="258"/>
      <c r="N1377" s="256"/>
      <c r="O1377" s="254">
        <f t="shared" ref="O1377:P1377" si="1378">IF(B1377=0,0,IF($O$1="",0,IF(YEAR(B1377)=$P$1,MONTH(B1377)-$O$1+1,(YEAR(B1377)-$P$1)*12-$O$1+1+MONTH(B1377))))</f>
        <v>0</v>
      </c>
      <c r="P1377" s="254">
        <f t="shared" si="1378"/>
        <v>0</v>
      </c>
      <c r="Q1377" s="255" t="str">
        <f t="shared" si="1281"/>
        <v/>
      </c>
      <c r="R1377" s="238"/>
      <c r="S1377" s="238"/>
      <c r="T1377" s="238"/>
      <c r="U1377" s="238"/>
    </row>
    <row r="1378" spans="1:21" hidden="1" x14ac:dyDescent="0.2">
      <c r="A1378" s="256">
        <v>1374</v>
      </c>
      <c r="B1378" s="248"/>
      <c r="C1378" s="257"/>
      <c r="D1378" s="258"/>
      <c r="E1378" s="258"/>
      <c r="F1378" s="259"/>
      <c r="G1378" s="258"/>
      <c r="H1378" s="258"/>
      <c r="I1378" s="260"/>
      <c r="J1378" s="258"/>
      <c r="K1378" s="258"/>
      <c r="L1378" s="260"/>
      <c r="M1378" s="258"/>
      <c r="N1378" s="256"/>
      <c r="O1378" s="254">
        <f t="shared" ref="O1378:P1378" si="1379">IF(B1378=0,0,IF($O$1="",0,IF(YEAR(B1378)=$P$1,MONTH(B1378)-$O$1+1,(YEAR(B1378)-$P$1)*12-$O$1+1+MONTH(B1378))))</f>
        <v>0</v>
      </c>
      <c r="P1378" s="254">
        <f t="shared" si="1379"/>
        <v>0</v>
      </c>
      <c r="Q1378" s="255" t="str">
        <f t="shared" si="1281"/>
        <v/>
      </c>
      <c r="R1378" s="238"/>
      <c r="S1378" s="238"/>
      <c r="T1378" s="238"/>
      <c r="U1378" s="238"/>
    </row>
    <row r="1379" spans="1:21" hidden="1" x14ac:dyDescent="0.2">
      <c r="A1379" s="256">
        <v>1375</v>
      </c>
      <c r="B1379" s="248"/>
      <c r="C1379" s="257"/>
      <c r="D1379" s="258"/>
      <c r="E1379" s="258"/>
      <c r="F1379" s="259"/>
      <c r="G1379" s="258"/>
      <c r="H1379" s="258"/>
      <c r="I1379" s="260"/>
      <c r="J1379" s="258"/>
      <c r="K1379" s="258"/>
      <c r="L1379" s="260"/>
      <c r="M1379" s="258"/>
      <c r="N1379" s="256"/>
      <c r="O1379" s="254">
        <f t="shared" ref="O1379:P1379" si="1380">IF(B1379=0,0,IF($O$1="",0,IF(YEAR(B1379)=$P$1,MONTH(B1379)-$O$1+1,(YEAR(B1379)-$P$1)*12-$O$1+1+MONTH(B1379))))</f>
        <v>0</v>
      </c>
      <c r="P1379" s="254">
        <f t="shared" si="1380"/>
        <v>0</v>
      </c>
      <c r="Q1379" s="255" t="str">
        <f t="shared" si="1281"/>
        <v/>
      </c>
      <c r="R1379" s="238"/>
      <c r="S1379" s="238"/>
      <c r="T1379" s="238"/>
      <c r="U1379" s="238"/>
    </row>
    <row r="1380" spans="1:21" hidden="1" x14ac:dyDescent="0.2">
      <c r="A1380" s="256">
        <v>1376</v>
      </c>
      <c r="B1380" s="248"/>
      <c r="C1380" s="257"/>
      <c r="D1380" s="258"/>
      <c r="E1380" s="258"/>
      <c r="F1380" s="259"/>
      <c r="G1380" s="258"/>
      <c r="H1380" s="258"/>
      <c r="I1380" s="260"/>
      <c r="J1380" s="258"/>
      <c r="K1380" s="258"/>
      <c r="L1380" s="260"/>
      <c r="M1380" s="258"/>
      <c r="N1380" s="256"/>
      <c r="O1380" s="254">
        <f t="shared" ref="O1380:P1380" si="1381">IF(B1380=0,0,IF($O$1="",0,IF(YEAR(B1380)=$P$1,MONTH(B1380)-$O$1+1,(YEAR(B1380)-$P$1)*12-$O$1+1+MONTH(B1380))))</f>
        <v>0</v>
      </c>
      <c r="P1380" s="254">
        <f t="shared" si="1381"/>
        <v>0</v>
      </c>
      <c r="Q1380" s="255" t="str">
        <f t="shared" si="1281"/>
        <v/>
      </c>
      <c r="R1380" s="238"/>
      <c r="S1380" s="238"/>
      <c r="T1380" s="238"/>
      <c r="U1380" s="238"/>
    </row>
    <row r="1381" spans="1:21" hidden="1" x14ac:dyDescent="0.2">
      <c r="A1381" s="247">
        <v>1377</v>
      </c>
      <c r="B1381" s="248"/>
      <c r="C1381" s="257"/>
      <c r="D1381" s="258"/>
      <c r="E1381" s="258"/>
      <c r="F1381" s="259"/>
      <c r="G1381" s="258"/>
      <c r="H1381" s="258"/>
      <c r="I1381" s="260"/>
      <c r="J1381" s="258"/>
      <c r="K1381" s="258"/>
      <c r="L1381" s="260"/>
      <c r="M1381" s="258"/>
      <c r="N1381" s="256"/>
      <c r="O1381" s="254">
        <f t="shared" ref="O1381:P1381" si="1382">IF(B1381=0,0,IF($O$1="",0,IF(YEAR(B1381)=$P$1,MONTH(B1381)-$O$1+1,(YEAR(B1381)-$P$1)*12-$O$1+1+MONTH(B1381))))</f>
        <v>0</v>
      </c>
      <c r="P1381" s="254">
        <f t="shared" si="1382"/>
        <v>0</v>
      </c>
      <c r="Q1381" s="255" t="str">
        <f t="shared" si="1281"/>
        <v/>
      </c>
      <c r="R1381" s="238"/>
      <c r="S1381" s="238"/>
      <c r="T1381" s="238"/>
      <c r="U1381" s="238"/>
    </row>
    <row r="1382" spans="1:21" hidden="1" x14ac:dyDescent="0.2">
      <c r="A1382" s="256">
        <v>1378</v>
      </c>
      <c r="B1382" s="248"/>
      <c r="C1382" s="257"/>
      <c r="D1382" s="258"/>
      <c r="E1382" s="258"/>
      <c r="F1382" s="259"/>
      <c r="G1382" s="258"/>
      <c r="H1382" s="258"/>
      <c r="I1382" s="260"/>
      <c r="J1382" s="258"/>
      <c r="K1382" s="258"/>
      <c r="L1382" s="260"/>
      <c r="M1382" s="258"/>
      <c r="N1382" s="256"/>
      <c r="O1382" s="254">
        <f t="shared" ref="O1382:P1382" si="1383">IF(B1382=0,0,IF($O$1="",0,IF(YEAR(B1382)=$P$1,MONTH(B1382)-$O$1+1,(YEAR(B1382)-$P$1)*12-$O$1+1+MONTH(B1382))))</f>
        <v>0</v>
      </c>
      <c r="P1382" s="254">
        <f t="shared" si="1383"/>
        <v>0</v>
      </c>
      <c r="Q1382" s="255" t="str">
        <f t="shared" si="1281"/>
        <v/>
      </c>
      <c r="R1382" s="238"/>
      <c r="S1382" s="238"/>
      <c r="T1382" s="238"/>
      <c r="U1382" s="238"/>
    </row>
    <row r="1383" spans="1:21" hidden="1" x14ac:dyDescent="0.2">
      <c r="A1383" s="256">
        <v>1379</v>
      </c>
      <c r="B1383" s="248"/>
      <c r="C1383" s="257"/>
      <c r="D1383" s="258"/>
      <c r="E1383" s="258"/>
      <c r="F1383" s="259"/>
      <c r="G1383" s="258"/>
      <c r="H1383" s="258"/>
      <c r="I1383" s="260"/>
      <c r="J1383" s="258"/>
      <c r="K1383" s="258"/>
      <c r="L1383" s="260"/>
      <c r="M1383" s="258"/>
      <c r="N1383" s="256"/>
      <c r="O1383" s="254">
        <f t="shared" ref="O1383:P1383" si="1384">IF(B1383=0,0,IF($O$1="",0,IF(YEAR(B1383)=$P$1,MONTH(B1383)-$O$1+1,(YEAR(B1383)-$P$1)*12-$O$1+1+MONTH(B1383))))</f>
        <v>0</v>
      </c>
      <c r="P1383" s="254">
        <f t="shared" si="1384"/>
        <v>0</v>
      </c>
      <c r="Q1383" s="255" t="str">
        <f t="shared" si="1281"/>
        <v/>
      </c>
      <c r="R1383" s="238"/>
      <c r="S1383" s="238"/>
      <c r="T1383" s="238"/>
      <c r="U1383" s="238"/>
    </row>
    <row r="1384" spans="1:21" hidden="1" x14ac:dyDescent="0.2">
      <c r="A1384" s="256">
        <v>1380</v>
      </c>
      <c r="B1384" s="248"/>
      <c r="C1384" s="257"/>
      <c r="D1384" s="258"/>
      <c r="E1384" s="258"/>
      <c r="F1384" s="259"/>
      <c r="G1384" s="258"/>
      <c r="H1384" s="258"/>
      <c r="I1384" s="260"/>
      <c r="J1384" s="258"/>
      <c r="K1384" s="258"/>
      <c r="L1384" s="260"/>
      <c r="M1384" s="258"/>
      <c r="N1384" s="256"/>
      <c r="O1384" s="254">
        <f t="shared" ref="O1384:P1384" si="1385">IF(B1384=0,0,IF($O$1="",0,IF(YEAR(B1384)=$P$1,MONTH(B1384)-$O$1+1,(YEAR(B1384)-$P$1)*12-$O$1+1+MONTH(B1384))))</f>
        <v>0</v>
      </c>
      <c r="P1384" s="254">
        <f t="shared" si="1385"/>
        <v>0</v>
      </c>
      <c r="Q1384" s="255" t="str">
        <f t="shared" si="1281"/>
        <v/>
      </c>
      <c r="R1384" s="238"/>
      <c r="S1384" s="238"/>
      <c r="T1384" s="238"/>
      <c r="U1384" s="238"/>
    </row>
    <row r="1385" spans="1:21" hidden="1" x14ac:dyDescent="0.2">
      <c r="A1385" s="247">
        <v>1381</v>
      </c>
      <c r="B1385" s="248"/>
      <c r="C1385" s="257"/>
      <c r="D1385" s="258"/>
      <c r="E1385" s="258"/>
      <c r="F1385" s="259"/>
      <c r="G1385" s="258"/>
      <c r="H1385" s="258"/>
      <c r="I1385" s="260"/>
      <c r="J1385" s="258"/>
      <c r="K1385" s="258"/>
      <c r="L1385" s="260"/>
      <c r="M1385" s="258"/>
      <c r="N1385" s="256"/>
      <c r="O1385" s="254">
        <f t="shared" ref="O1385:P1385" si="1386">IF(B1385=0,0,IF($O$1="",0,IF(YEAR(B1385)=$P$1,MONTH(B1385)-$O$1+1,(YEAR(B1385)-$P$1)*12-$O$1+1+MONTH(B1385))))</f>
        <v>0</v>
      </c>
      <c r="P1385" s="254">
        <f t="shared" si="1386"/>
        <v>0</v>
      </c>
      <c r="Q1385" s="255" t="str">
        <f t="shared" si="1281"/>
        <v/>
      </c>
      <c r="R1385" s="238"/>
      <c r="S1385" s="238"/>
      <c r="T1385" s="238"/>
      <c r="U1385" s="238"/>
    </row>
    <row r="1386" spans="1:21" hidden="1" x14ac:dyDescent="0.2">
      <c r="A1386" s="256">
        <v>1382</v>
      </c>
      <c r="B1386" s="248"/>
      <c r="C1386" s="257"/>
      <c r="D1386" s="258"/>
      <c r="E1386" s="258"/>
      <c r="F1386" s="259"/>
      <c r="G1386" s="258"/>
      <c r="H1386" s="258"/>
      <c r="I1386" s="260"/>
      <c r="J1386" s="258"/>
      <c r="K1386" s="258"/>
      <c r="L1386" s="260"/>
      <c r="M1386" s="258"/>
      <c r="N1386" s="256"/>
      <c r="O1386" s="254">
        <f t="shared" ref="O1386:P1386" si="1387">IF(B1386=0,0,IF($O$1="",0,IF(YEAR(B1386)=$P$1,MONTH(B1386)-$O$1+1,(YEAR(B1386)-$P$1)*12-$O$1+1+MONTH(B1386))))</f>
        <v>0</v>
      </c>
      <c r="P1386" s="254">
        <f t="shared" si="1387"/>
        <v>0</v>
      </c>
      <c r="Q1386" s="255" t="str">
        <f t="shared" si="1281"/>
        <v/>
      </c>
      <c r="R1386" s="238"/>
      <c r="S1386" s="238"/>
      <c r="T1386" s="238"/>
      <c r="U1386" s="238"/>
    </row>
    <row r="1387" spans="1:21" hidden="1" x14ac:dyDescent="0.2">
      <c r="A1387" s="256">
        <v>1383</v>
      </c>
      <c r="B1387" s="248"/>
      <c r="C1387" s="257"/>
      <c r="D1387" s="258"/>
      <c r="E1387" s="258"/>
      <c r="F1387" s="259"/>
      <c r="G1387" s="258"/>
      <c r="H1387" s="258"/>
      <c r="I1387" s="260"/>
      <c r="J1387" s="258"/>
      <c r="K1387" s="258"/>
      <c r="L1387" s="260"/>
      <c r="M1387" s="258"/>
      <c r="N1387" s="256"/>
      <c r="O1387" s="254">
        <f t="shared" ref="O1387:P1387" si="1388">IF(B1387=0,0,IF($O$1="",0,IF(YEAR(B1387)=$P$1,MONTH(B1387)-$O$1+1,(YEAR(B1387)-$P$1)*12-$O$1+1+MONTH(B1387))))</f>
        <v>0</v>
      </c>
      <c r="P1387" s="254">
        <f t="shared" si="1388"/>
        <v>0</v>
      </c>
      <c r="Q1387" s="255" t="str">
        <f t="shared" si="1281"/>
        <v/>
      </c>
      <c r="R1387" s="238"/>
      <c r="S1387" s="238"/>
      <c r="T1387" s="238"/>
      <c r="U1387" s="238"/>
    </row>
    <row r="1388" spans="1:21" hidden="1" x14ac:dyDescent="0.2">
      <c r="A1388" s="256">
        <v>1384</v>
      </c>
      <c r="B1388" s="248"/>
      <c r="C1388" s="257"/>
      <c r="D1388" s="258"/>
      <c r="E1388" s="258"/>
      <c r="F1388" s="259"/>
      <c r="G1388" s="258"/>
      <c r="H1388" s="258"/>
      <c r="I1388" s="260"/>
      <c r="J1388" s="258"/>
      <c r="K1388" s="258"/>
      <c r="L1388" s="260"/>
      <c r="M1388" s="258"/>
      <c r="N1388" s="256"/>
      <c r="O1388" s="254">
        <f t="shared" ref="O1388:P1388" si="1389">IF(B1388=0,0,IF($O$1="",0,IF(YEAR(B1388)=$P$1,MONTH(B1388)-$O$1+1,(YEAR(B1388)-$P$1)*12-$O$1+1+MONTH(B1388))))</f>
        <v>0</v>
      </c>
      <c r="P1388" s="254">
        <f t="shared" si="1389"/>
        <v>0</v>
      </c>
      <c r="Q1388" s="255" t="str">
        <f t="shared" si="1281"/>
        <v/>
      </c>
      <c r="R1388" s="238"/>
      <c r="S1388" s="238"/>
      <c r="T1388" s="238"/>
      <c r="U1388" s="238"/>
    </row>
    <row r="1389" spans="1:21" hidden="1" x14ac:dyDescent="0.2">
      <c r="A1389" s="247">
        <v>1385</v>
      </c>
      <c r="B1389" s="248"/>
      <c r="C1389" s="257"/>
      <c r="D1389" s="258"/>
      <c r="E1389" s="258"/>
      <c r="F1389" s="259"/>
      <c r="G1389" s="258"/>
      <c r="H1389" s="258"/>
      <c r="I1389" s="260"/>
      <c r="J1389" s="258"/>
      <c r="K1389" s="258"/>
      <c r="L1389" s="260"/>
      <c r="M1389" s="258"/>
      <c r="N1389" s="256"/>
      <c r="O1389" s="254">
        <f t="shared" ref="O1389:P1389" si="1390">IF(B1389=0,0,IF($O$1="",0,IF(YEAR(B1389)=$P$1,MONTH(B1389)-$O$1+1,(YEAR(B1389)-$P$1)*12-$O$1+1+MONTH(B1389))))</f>
        <v>0</v>
      </c>
      <c r="P1389" s="254">
        <f t="shared" si="1390"/>
        <v>0</v>
      </c>
      <c r="Q1389" s="255" t="str">
        <f t="shared" si="1281"/>
        <v/>
      </c>
      <c r="R1389" s="238"/>
      <c r="S1389" s="238"/>
      <c r="T1389" s="238"/>
      <c r="U1389" s="238"/>
    </row>
    <row r="1390" spans="1:21" hidden="1" x14ac:dyDescent="0.2">
      <c r="A1390" s="256">
        <v>1386</v>
      </c>
      <c r="B1390" s="248"/>
      <c r="C1390" s="257"/>
      <c r="D1390" s="258"/>
      <c r="E1390" s="258"/>
      <c r="F1390" s="259"/>
      <c r="G1390" s="258"/>
      <c r="H1390" s="258"/>
      <c r="I1390" s="260"/>
      <c r="J1390" s="258"/>
      <c r="K1390" s="258"/>
      <c r="L1390" s="260"/>
      <c r="M1390" s="258"/>
      <c r="N1390" s="256"/>
      <c r="O1390" s="254">
        <f t="shared" ref="O1390:P1390" si="1391">IF(B1390=0,0,IF($O$1="",0,IF(YEAR(B1390)=$P$1,MONTH(B1390)-$O$1+1,(YEAR(B1390)-$P$1)*12-$O$1+1+MONTH(B1390))))</f>
        <v>0</v>
      </c>
      <c r="P1390" s="254">
        <f t="shared" si="1391"/>
        <v>0</v>
      </c>
      <c r="Q1390" s="255" t="str">
        <f t="shared" si="1281"/>
        <v/>
      </c>
      <c r="R1390" s="238"/>
      <c r="S1390" s="238"/>
      <c r="T1390" s="238"/>
      <c r="U1390" s="238"/>
    </row>
    <row r="1391" spans="1:21" hidden="1" x14ac:dyDescent="0.2">
      <c r="A1391" s="256">
        <v>1387</v>
      </c>
      <c r="B1391" s="248"/>
      <c r="C1391" s="257"/>
      <c r="D1391" s="258"/>
      <c r="E1391" s="258"/>
      <c r="F1391" s="259"/>
      <c r="G1391" s="258"/>
      <c r="H1391" s="258"/>
      <c r="I1391" s="260"/>
      <c r="J1391" s="258"/>
      <c r="K1391" s="258"/>
      <c r="L1391" s="260"/>
      <c r="M1391" s="258"/>
      <c r="N1391" s="256"/>
      <c r="O1391" s="254">
        <f t="shared" ref="O1391:P1391" si="1392">IF(B1391=0,0,IF($O$1="",0,IF(YEAR(B1391)=$P$1,MONTH(B1391)-$O$1+1,(YEAR(B1391)-$P$1)*12-$O$1+1+MONTH(B1391))))</f>
        <v>0</v>
      </c>
      <c r="P1391" s="254">
        <f t="shared" si="1392"/>
        <v>0</v>
      </c>
      <c r="Q1391" s="255" t="str">
        <f t="shared" si="1281"/>
        <v/>
      </c>
      <c r="R1391" s="238"/>
      <c r="S1391" s="238"/>
      <c r="T1391" s="238"/>
      <c r="U1391" s="238"/>
    </row>
    <row r="1392" spans="1:21" hidden="1" x14ac:dyDescent="0.2">
      <c r="A1392" s="256">
        <v>1388</v>
      </c>
      <c r="B1392" s="248"/>
      <c r="C1392" s="257"/>
      <c r="D1392" s="258"/>
      <c r="E1392" s="258"/>
      <c r="F1392" s="259"/>
      <c r="G1392" s="258"/>
      <c r="H1392" s="258"/>
      <c r="I1392" s="260"/>
      <c r="J1392" s="258"/>
      <c r="K1392" s="258"/>
      <c r="L1392" s="260"/>
      <c r="M1392" s="258"/>
      <c r="N1392" s="256"/>
      <c r="O1392" s="254">
        <f t="shared" ref="O1392:P1392" si="1393">IF(B1392=0,0,IF($O$1="",0,IF(YEAR(B1392)=$P$1,MONTH(B1392)-$O$1+1,(YEAR(B1392)-$P$1)*12-$O$1+1+MONTH(B1392))))</f>
        <v>0</v>
      </c>
      <c r="P1392" s="254">
        <f t="shared" si="1393"/>
        <v>0</v>
      </c>
      <c r="Q1392" s="255" t="str">
        <f t="shared" si="1281"/>
        <v/>
      </c>
      <c r="R1392" s="238"/>
      <c r="S1392" s="238"/>
      <c r="T1392" s="238"/>
      <c r="U1392" s="238"/>
    </row>
    <row r="1393" spans="1:21" hidden="1" x14ac:dyDescent="0.2">
      <c r="A1393" s="247">
        <v>1389</v>
      </c>
      <c r="B1393" s="248"/>
      <c r="C1393" s="257"/>
      <c r="D1393" s="258"/>
      <c r="E1393" s="258"/>
      <c r="F1393" s="259"/>
      <c r="G1393" s="258"/>
      <c r="H1393" s="258"/>
      <c r="I1393" s="260"/>
      <c r="J1393" s="258"/>
      <c r="K1393" s="258"/>
      <c r="L1393" s="260"/>
      <c r="M1393" s="258"/>
      <c r="N1393" s="256"/>
      <c r="O1393" s="254">
        <f t="shared" ref="O1393:P1393" si="1394">IF(B1393=0,0,IF($O$1="",0,IF(YEAR(B1393)=$P$1,MONTH(B1393)-$O$1+1,(YEAR(B1393)-$P$1)*12-$O$1+1+MONTH(B1393))))</f>
        <v>0</v>
      </c>
      <c r="P1393" s="254">
        <f t="shared" si="1394"/>
        <v>0</v>
      </c>
      <c r="Q1393" s="255" t="str">
        <f t="shared" si="1281"/>
        <v/>
      </c>
      <c r="R1393" s="238"/>
      <c r="S1393" s="238"/>
      <c r="T1393" s="238"/>
      <c r="U1393" s="238"/>
    </row>
    <row r="1394" spans="1:21" hidden="1" x14ac:dyDescent="0.2">
      <c r="A1394" s="256">
        <v>1390</v>
      </c>
      <c r="B1394" s="248"/>
      <c r="C1394" s="257"/>
      <c r="D1394" s="258"/>
      <c r="E1394" s="258"/>
      <c r="F1394" s="259"/>
      <c r="G1394" s="258"/>
      <c r="H1394" s="258"/>
      <c r="I1394" s="260"/>
      <c r="J1394" s="258"/>
      <c r="K1394" s="258"/>
      <c r="L1394" s="260"/>
      <c r="M1394" s="258"/>
      <c r="N1394" s="256"/>
      <c r="O1394" s="254">
        <f t="shared" ref="O1394:P1394" si="1395">IF(B1394=0,0,IF($O$1="",0,IF(YEAR(B1394)=$P$1,MONTH(B1394)-$O$1+1,(YEAR(B1394)-$P$1)*12-$O$1+1+MONTH(B1394))))</f>
        <v>0</v>
      </c>
      <c r="P1394" s="254">
        <f t="shared" si="1395"/>
        <v>0</v>
      </c>
      <c r="Q1394" s="255" t="str">
        <f t="shared" si="1281"/>
        <v/>
      </c>
      <c r="R1394" s="238"/>
      <c r="S1394" s="238"/>
      <c r="T1394" s="238"/>
      <c r="U1394" s="238"/>
    </row>
    <row r="1395" spans="1:21" hidden="1" x14ac:dyDescent="0.2">
      <c r="A1395" s="256">
        <v>1391</v>
      </c>
      <c r="B1395" s="248"/>
      <c r="C1395" s="257"/>
      <c r="D1395" s="258"/>
      <c r="E1395" s="258"/>
      <c r="F1395" s="259"/>
      <c r="G1395" s="258"/>
      <c r="H1395" s="258"/>
      <c r="I1395" s="260"/>
      <c r="J1395" s="258"/>
      <c r="K1395" s="258"/>
      <c r="L1395" s="260"/>
      <c r="M1395" s="258"/>
      <c r="N1395" s="256"/>
      <c r="O1395" s="254">
        <f t="shared" ref="O1395:P1395" si="1396">IF(B1395=0,0,IF($O$1="",0,IF(YEAR(B1395)=$P$1,MONTH(B1395)-$O$1+1,(YEAR(B1395)-$P$1)*12-$O$1+1+MONTH(B1395))))</f>
        <v>0</v>
      </c>
      <c r="P1395" s="254">
        <f t="shared" si="1396"/>
        <v>0</v>
      </c>
      <c r="Q1395" s="255" t="str">
        <f t="shared" si="1281"/>
        <v/>
      </c>
      <c r="R1395" s="238"/>
      <c r="S1395" s="238"/>
      <c r="T1395" s="238"/>
      <c r="U1395" s="238"/>
    </row>
    <row r="1396" spans="1:21" hidden="1" x14ac:dyDescent="0.2">
      <c r="A1396" s="256">
        <v>1392</v>
      </c>
      <c r="B1396" s="248"/>
      <c r="C1396" s="257"/>
      <c r="D1396" s="258"/>
      <c r="E1396" s="258"/>
      <c r="F1396" s="259"/>
      <c r="G1396" s="258"/>
      <c r="H1396" s="258"/>
      <c r="I1396" s="260"/>
      <c r="J1396" s="258"/>
      <c r="K1396" s="258"/>
      <c r="L1396" s="260"/>
      <c r="M1396" s="258"/>
      <c r="N1396" s="256"/>
      <c r="O1396" s="254">
        <f t="shared" ref="O1396:P1396" si="1397">IF(B1396=0,0,IF($O$1="",0,IF(YEAR(B1396)=$P$1,MONTH(B1396)-$O$1+1,(YEAR(B1396)-$P$1)*12-$O$1+1+MONTH(B1396))))</f>
        <v>0</v>
      </c>
      <c r="P1396" s="254">
        <f t="shared" si="1397"/>
        <v>0</v>
      </c>
      <c r="Q1396" s="255" t="str">
        <f t="shared" si="1281"/>
        <v/>
      </c>
      <c r="R1396" s="238"/>
      <c r="S1396" s="238"/>
      <c r="T1396" s="238"/>
      <c r="U1396" s="238"/>
    </row>
    <row r="1397" spans="1:21" hidden="1" x14ac:dyDescent="0.2">
      <c r="A1397" s="247">
        <v>1393</v>
      </c>
      <c r="B1397" s="248"/>
      <c r="C1397" s="257"/>
      <c r="D1397" s="258"/>
      <c r="E1397" s="258"/>
      <c r="F1397" s="259"/>
      <c r="G1397" s="258"/>
      <c r="H1397" s="258"/>
      <c r="I1397" s="260"/>
      <c r="J1397" s="258"/>
      <c r="K1397" s="258"/>
      <c r="L1397" s="260"/>
      <c r="M1397" s="258"/>
      <c r="N1397" s="256"/>
      <c r="O1397" s="254">
        <f t="shared" ref="O1397:P1397" si="1398">IF(B1397=0,0,IF($O$1="",0,IF(YEAR(B1397)=$P$1,MONTH(B1397)-$O$1+1,(YEAR(B1397)-$P$1)*12-$O$1+1+MONTH(B1397))))</f>
        <v>0</v>
      </c>
      <c r="P1397" s="254">
        <f t="shared" si="1398"/>
        <v>0</v>
      </c>
      <c r="Q1397" s="255" t="str">
        <f t="shared" si="1281"/>
        <v/>
      </c>
      <c r="R1397" s="238"/>
      <c r="S1397" s="238"/>
      <c r="T1397" s="238"/>
      <c r="U1397" s="238"/>
    </row>
    <row r="1398" spans="1:21" hidden="1" x14ac:dyDescent="0.2">
      <c r="A1398" s="256">
        <v>1394</v>
      </c>
      <c r="B1398" s="248"/>
      <c r="C1398" s="257"/>
      <c r="D1398" s="258"/>
      <c r="E1398" s="258"/>
      <c r="F1398" s="259"/>
      <c r="G1398" s="258"/>
      <c r="H1398" s="258"/>
      <c r="I1398" s="260"/>
      <c r="J1398" s="258"/>
      <c r="K1398" s="258"/>
      <c r="L1398" s="260"/>
      <c r="M1398" s="258"/>
      <c r="N1398" s="256"/>
      <c r="O1398" s="254">
        <f t="shared" ref="O1398:P1398" si="1399">IF(B1398=0,0,IF($O$1="",0,IF(YEAR(B1398)=$P$1,MONTH(B1398)-$O$1+1,(YEAR(B1398)-$P$1)*12-$O$1+1+MONTH(B1398))))</f>
        <v>0</v>
      </c>
      <c r="P1398" s="254">
        <f t="shared" si="1399"/>
        <v>0</v>
      </c>
      <c r="Q1398" s="255" t="str">
        <f t="shared" si="1281"/>
        <v/>
      </c>
      <c r="R1398" s="238"/>
      <c r="S1398" s="238"/>
      <c r="T1398" s="238"/>
      <c r="U1398" s="238"/>
    </row>
    <row r="1399" spans="1:21" hidden="1" x14ac:dyDescent="0.2">
      <c r="A1399" s="256">
        <v>1395</v>
      </c>
      <c r="B1399" s="248"/>
      <c r="C1399" s="257"/>
      <c r="D1399" s="258"/>
      <c r="E1399" s="258"/>
      <c r="F1399" s="259"/>
      <c r="G1399" s="258"/>
      <c r="H1399" s="258"/>
      <c r="I1399" s="260"/>
      <c r="J1399" s="258"/>
      <c r="K1399" s="258"/>
      <c r="L1399" s="260"/>
      <c r="M1399" s="258"/>
      <c r="N1399" s="256"/>
      <c r="O1399" s="254">
        <f t="shared" ref="O1399:P1399" si="1400">IF(B1399=0,0,IF($O$1="",0,IF(YEAR(B1399)=$P$1,MONTH(B1399)-$O$1+1,(YEAR(B1399)-$P$1)*12-$O$1+1+MONTH(B1399))))</f>
        <v>0</v>
      </c>
      <c r="P1399" s="254">
        <f t="shared" si="1400"/>
        <v>0</v>
      </c>
      <c r="Q1399" s="255" t="str">
        <f t="shared" si="1281"/>
        <v/>
      </c>
      <c r="R1399" s="238"/>
      <c r="S1399" s="238"/>
      <c r="T1399" s="238"/>
      <c r="U1399" s="238"/>
    </row>
    <row r="1400" spans="1:21" hidden="1" x14ac:dyDescent="0.2">
      <c r="A1400" s="256">
        <v>1396</v>
      </c>
      <c r="B1400" s="248"/>
      <c r="C1400" s="257"/>
      <c r="D1400" s="258"/>
      <c r="E1400" s="258"/>
      <c r="F1400" s="259"/>
      <c r="G1400" s="258"/>
      <c r="H1400" s="258"/>
      <c r="I1400" s="260"/>
      <c r="J1400" s="258"/>
      <c r="K1400" s="258"/>
      <c r="L1400" s="260"/>
      <c r="M1400" s="258"/>
      <c r="N1400" s="256"/>
      <c r="O1400" s="254">
        <f t="shared" ref="O1400:P1400" si="1401">IF(B1400=0,0,IF($O$1="",0,IF(YEAR(B1400)=$P$1,MONTH(B1400)-$O$1+1,(YEAR(B1400)-$P$1)*12-$O$1+1+MONTH(B1400))))</f>
        <v>0</v>
      </c>
      <c r="P1400" s="254">
        <f t="shared" si="1401"/>
        <v>0</v>
      </c>
      <c r="Q1400" s="255" t="str">
        <f t="shared" si="1281"/>
        <v/>
      </c>
      <c r="R1400" s="238"/>
      <c r="S1400" s="238"/>
      <c r="T1400" s="238"/>
      <c r="U1400" s="238"/>
    </row>
    <row r="1401" spans="1:21" hidden="1" x14ac:dyDescent="0.2">
      <c r="A1401" s="247">
        <v>1397</v>
      </c>
      <c r="B1401" s="248"/>
      <c r="C1401" s="257"/>
      <c r="D1401" s="258"/>
      <c r="E1401" s="258"/>
      <c r="F1401" s="259"/>
      <c r="G1401" s="258"/>
      <c r="H1401" s="258"/>
      <c r="I1401" s="260"/>
      <c r="J1401" s="258"/>
      <c r="K1401" s="258"/>
      <c r="L1401" s="260"/>
      <c r="M1401" s="258"/>
      <c r="N1401" s="256"/>
      <c r="O1401" s="254">
        <f t="shared" ref="O1401:P1401" si="1402">IF(B1401=0,0,IF($O$1="",0,IF(YEAR(B1401)=$P$1,MONTH(B1401)-$O$1+1,(YEAR(B1401)-$P$1)*12-$O$1+1+MONTH(B1401))))</f>
        <v>0</v>
      </c>
      <c r="P1401" s="254">
        <f t="shared" si="1402"/>
        <v>0</v>
      </c>
      <c r="Q1401" s="255" t="str">
        <f t="shared" si="1281"/>
        <v/>
      </c>
      <c r="R1401" s="238"/>
      <c r="S1401" s="238"/>
      <c r="T1401" s="238"/>
      <c r="U1401" s="238"/>
    </row>
    <row r="1402" spans="1:21" hidden="1" x14ac:dyDescent="0.2">
      <c r="A1402" s="256">
        <v>1398</v>
      </c>
      <c r="B1402" s="248"/>
      <c r="C1402" s="257"/>
      <c r="D1402" s="258"/>
      <c r="E1402" s="258"/>
      <c r="F1402" s="259"/>
      <c r="G1402" s="258"/>
      <c r="H1402" s="258"/>
      <c r="I1402" s="260"/>
      <c r="J1402" s="258"/>
      <c r="K1402" s="258"/>
      <c r="L1402" s="260"/>
      <c r="M1402" s="258"/>
      <c r="N1402" s="256"/>
      <c r="O1402" s="254">
        <f t="shared" ref="O1402:P1402" si="1403">IF(B1402=0,0,IF($O$1="",0,IF(YEAR(B1402)=$P$1,MONTH(B1402)-$O$1+1,(YEAR(B1402)-$P$1)*12-$O$1+1+MONTH(B1402))))</f>
        <v>0</v>
      </c>
      <c r="P1402" s="254">
        <f t="shared" si="1403"/>
        <v>0</v>
      </c>
      <c r="Q1402" s="255" t="str">
        <f t="shared" si="1281"/>
        <v/>
      </c>
      <c r="R1402" s="238"/>
      <c r="S1402" s="238"/>
      <c r="T1402" s="238"/>
      <c r="U1402" s="238"/>
    </row>
    <row r="1403" spans="1:21" hidden="1" x14ac:dyDescent="0.2">
      <c r="A1403" s="256">
        <v>1399</v>
      </c>
      <c r="B1403" s="248"/>
      <c r="C1403" s="257"/>
      <c r="D1403" s="258"/>
      <c r="E1403" s="258"/>
      <c r="F1403" s="259"/>
      <c r="G1403" s="258"/>
      <c r="H1403" s="258"/>
      <c r="I1403" s="260"/>
      <c r="J1403" s="258"/>
      <c r="K1403" s="258"/>
      <c r="L1403" s="260"/>
      <c r="M1403" s="258"/>
      <c r="N1403" s="256"/>
      <c r="O1403" s="254">
        <f t="shared" ref="O1403:P1403" si="1404">IF(B1403=0,0,IF($O$1="",0,IF(YEAR(B1403)=$P$1,MONTH(B1403)-$O$1+1,(YEAR(B1403)-$P$1)*12-$O$1+1+MONTH(B1403))))</f>
        <v>0</v>
      </c>
      <c r="P1403" s="254">
        <f t="shared" si="1404"/>
        <v>0</v>
      </c>
      <c r="Q1403" s="255" t="str">
        <f t="shared" si="1281"/>
        <v/>
      </c>
      <c r="R1403" s="238"/>
      <c r="S1403" s="238"/>
      <c r="T1403" s="238"/>
      <c r="U1403" s="238"/>
    </row>
    <row r="1404" spans="1:21" hidden="1" x14ac:dyDescent="0.2">
      <c r="A1404" s="256">
        <v>1400</v>
      </c>
      <c r="B1404" s="248"/>
      <c r="C1404" s="257"/>
      <c r="D1404" s="258"/>
      <c r="E1404" s="258"/>
      <c r="F1404" s="259"/>
      <c r="G1404" s="258"/>
      <c r="H1404" s="258"/>
      <c r="I1404" s="260"/>
      <c r="J1404" s="258"/>
      <c r="K1404" s="258"/>
      <c r="L1404" s="260"/>
      <c r="M1404" s="258"/>
      <c r="N1404" s="256"/>
      <c r="O1404" s="254">
        <f t="shared" ref="O1404:P1404" si="1405">IF(B1404=0,0,IF($O$1="",0,IF(YEAR(B1404)=$P$1,MONTH(B1404)-$O$1+1,(YEAR(B1404)-$P$1)*12-$O$1+1+MONTH(B1404))))</f>
        <v>0</v>
      </c>
      <c r="P1404" s="254">
        <f t="shared" si="1405"/>
        <v>0</v>
      </c>
      <c r="Q1404" s="255" t="str">
        <f t="shared" si="1281"/>
        <v/>
      </c>
      <c r="R1404" s="238"/>
      <c r="S1404" s="238"/>
      <c r="T1404" s="238"/>
      <c r="U1404" s="238"/>
    </row>
    <row r="1405" spans="1:21" hidden="1" x14ac:dyDescent="0.2">
      <c r="A1405" s="247">
        <v>1401</v>
      </c>
      <c r="B1405" s="248"/>
      <c r="C1405" s="257"/>
      <c r="D1405" s="258"/>
      <c r="E1405" s="258"/>
      <c r="F1405" s="259"/>
      <c r="G1405" s="258"/>
      <c r="H1405" s="258"/>
      <c r="I1405" s="260"/>
      <c r="J1405" s="258"/>
      <c r="K1405" s="258"/>
      <c r="L1405" s="260"/>
      <c r="M1405" s="258"/>
      <c r="N1405" s="256"/>
      <c r="O1405" s="254">
        <f t="shared" ref="O1405:P1405" si="1406">IF(B1405=0,0,IF($O$1="",0,IF(YEAR(B1405)=$P$1,MONTH(B1405)-$O$1+1,(YEAR(B1405)-$P$1)*12-$O$1+1+MONTH(B1405))))</f>
        <v>0</v>
      </c>
      <c r="P1405" s="254">
        <f t="shared" si="1406"/>
        <v>0</v>
      </c>
      <c r="Q1405" s="255" t="str">
        <f t="shared" si="1281"/>
        <v/>
      </c>
      <c r="R1405" s="238"/>
      <c r="S1405" s="238"/>
      <c r="T1405" s="238"/>
      <c r="U1405" s="238"/>
    </row>
    <row r="1406" spans="1:21" hidden="1" x14ac:dyDescent="0.2">
      <c r="A1406" s="256">
        <v>1402</v>
      </c>
      <c r="B1406" s="248"/>
      <c r="C1406" s="257"/>
      <c r="D1406" s="258"/>
      <c r="E1406" s="258"/>
      <c r="F1406" s="259"/>
      <c r="G1406" s="258"/>
      <c r="H1406" s="258"/>
      <c r="I1406" s="260"/>
      <c r="J1406" s="258"/>
      <c r="K1406" s="258"/>
      <c r="L1406" s="260"/>
      <c r="M1406" s="258"/>
      <c r="N1406" s="256"/>
      <c r="O1406" s="254">
        <f t="shared" ref="O1406:P1406" si="1407">IF(B1406=0,0,IF($O$1="",0,IF(YEAR(B1406)=$P$1,MONTH(B1406)-$O$1+1,(YEAR(B1406)-$P$1)*12-$O$1+1+MONTH(B1406))))</f>
        <v>0</v>
      </c>
      <c r="P1406" s="254">
        <f t="shared" si="1407"/>
        <v>0</v>
      </c>
      <c r="Q1406" s="255" t="str">
        <f t="shared" si="1281"/>
        <v/>
      </c>
      <c r="R1406" s="238"/>
      <c r="S1406" s="238"/>
      <c r="T1406" s="238"/>
      <c r="U1406" s="238"/>
    </row>
    <row r="1407" spans="1:21" hidden="1" x14ac:dyDescent="0.2">
      <c r="A1407" s="256">
        <v>1403</v>
      </c>
      <c r="B1407" s="248"/>
      <c r="C1407" s="257"/>
      <c r="D1407" s="258"/>
      <c r="E1407" s="258"/>
      <c r="F1407" s="259"/>
      <c r="G1407" s="258"/>
      <c r="H1407" s="258"/>
      <c r="I1407" s="260"/>
      <c r="J1407" s="258"/>
      <c r="K1407" s="258"/>
      <c r="L1407" s="260"/>
      <c r="M1407" s="258"/>
      <c r="N1407" s="256"/>
      <c r="O1407" s="254">
        <f t="shared" ref="O1407:P1407" si="1408">IF(B1407=0,0,IF($O$1="",0,IF(YEAR(B1407)=$P$1,MONTH(B1407)-$O$1+1,(YEAR(B1407)-$P$1)*12-$O$1+1+MONTH(B1407))))</f>
        <v>0</v>
      </c>
      <c r="P1407" s="254">
        <f t="shared" si="1408"/>
        <v>0</v>
      </c>
      <c r="Q1407" s="255" t="str">
        <f t="shared" si="1281"/>
        <v/>
      </c>
      <c r="R1407" s="238"/>
      <c r="S1407" s="238"/>
      <c r="T1407" s="238"/>
      <c r="U1407" s="238"/>
    </row>
    <row r="1408" spans="1:21" hidden="1" x14ac:dyDescent="0.2">
      <c r="A1408" s="256">
        <v>1404</v>
      </c>
      <c r="B1408" s="248"/>
      <c r="C1408" s="257"/>
      <c r="D1408" s="258"/>
      <c r="E1408" s="258"/>
      <c r="F1408" s="259"/>
      <c r="G1408" s="258"/>
      <c r="H1408" s="258"/>
      <c r="I1408" s="260"/>
      <c r="J1408" s="258"/>
      <c r="K1408" s="258"/>
      <c r="L1408" s="260"/>
      <c r="M1408" s="258"/>
      <c r="N1408" s="256"/>
      <c r="O1408" s="254">
        <f t="shared" ref="O1408:P1408" si="1409">IF(B1408=0,0,IF($O$1="",0,IF(YEAR(B1408)=$P$1,MONTH(B1408)-$O$1+1,(YEAR(B1408)-$P$1)*12-$O$1+1+MONTH(B1408))))</f>
        <v>0</v>
      </c>
      <c r="P1408" s="254">
        <f t="shared" si="1409"/>
        <v>0</v>
      </c>
      <c r="Q1408" s="255" t="str">
        <f t="shared" si="1281"/>
        <v/>
      </c>
      <c r="R1408" s="238"/>
      <c r="S1408" s="238"/>
      <c r="T1408" s="238"/>
      <c r="U1408" s="238"/>
    </row>
    <row r="1409" spans="1:21" hidden="1" x14ac:dyDescent="0.2">
      <c r="A1409" s="247">
        <v>1405</v>
      </c>
      <c r="B1409" s="248"/>
      <c r="C1409" s="257"/>
      <c r="D1409" s="258"/>
      <c r="E1409" s="258"/>
      <c r="F1409" s="259"/>
      <c r="G1409" s="258"/>
      <c r="H1409" s="258"/>
      <c r="I1409" s="260"/>
      <c r="J1409" s="258"/>
      <c r="K1409" s="258"/>
      <c r="L1409" s="260"/>
      <c r="M1409" s="258"/>
      <c r="N1409" s="256"/>
      <c r="O1409" s="254">
        <f t="shared" ref="O1409:P1409" si="1410">IF(B1409=0,0,IF($O$1="",0,IF(YEAR(B1409)=$P$1,MONTH(B1409)-$O$1+1,(YEAR(B1409)-$P$1)*12-$O$1+1+MONTH(B1409))))</f>
        <v>0</v>
      </c>
      <c r="P1409" s="254">
        <f t="shared" si="1410"/>
        <v>0</v>
      </c>
      <c r="Q1409" s="255" t="str">
        <f t="shared" si="1281"/>
        <v/>
      </c>
      <c r="R1409" s="238"/>
      <c r="S1409" s="238"/>
      <c r="T1409" s="238"/>
      <c r="U1409" s="238"/>
    </row>
    <row r="1410" spans="1:21" hidden="1" x14ac:dyDescent="0.2">
      <c r="A1410" s="256">
        <v>1406</v>
      </c>
      <c r="B1410" s="248"/>
      <c r="C1410" s="257"/>
      <c r="D1410" s="258"/>
      <c r="E1410" s="258"/>
      <c r="F1410" s="259"/>
      <c r="G1410" s="258"/>
      <c r="H1410" s="258"/>
      <c r="I1410" s="260"/>
      <c r="J1410" s="258"/>
      <c r="K1410" s="258"/>
      <c r="L1410" s="260"/>
      <c r="M1410" s="258"/>
      <c r="N1410" s="256"/>
      <c r="O1410" s="254">
        <f t="shared" ref="O1410:P1410" si="1411">IF(B1410=0,0,IF($O$1="",0,IF(YEAR(B1410)=$P$1,MONTH(B1410)-$O$1+1,(YEAR(B1410)-$P$1)*12-$O$1+1+MONTH(B1410))))</f>
        <v>0</v>
      </c>
      <c r="P1410" s="254">
        <f t="shared" si="1411"/>
        <v>0</v>
      </c>
      <c r="Q1410" s="255" t="str">
        <f t="shared" si="1281"/>
        <v/>
      </c>
      <c r="R1410" s="238"/>
      <c r="S1410" s="238"/>
      <c r="T1410" s="238"/>
      <c r="U1410" s="238"/>
    </row>
    <row r="1411" spans="1:21" hidden="1" x14ac:dyDescent="0.2">
      <c r="A1411" s="256">
        <v>1407</v>
      </c>
      <c r="B1411" s="248"/>
      <c r="C1411" s="257"/>
      <c r="D1411" s="258"/>
      <c r="E1411" s="258"/>
      <c r="F1411" s="259"/>
      <c r="G1411" s="258"/>
      <c r="H1411" s="258"/>
      <c r="I1411" s="260"/>
      <c r="J1411" s="258"/>
      <c r="K1411" s="258"/>
      <c r="L1411" s="260"/>
      <c r="M1411" s="258"/>
      <c r="N1411" s="256"/>
      <c r="O1411" s="254">
        <f t="shared" ref="O1411:P1411" si="1412">IF(B1411=0,0,IF($O$1="",0,IF(YEAR(B1411)=$P$1,MONTH(B1411)-$O$1+1,(YEAR(B1411)-$P$1)*12-$O$1+1+MONTH(B1411))))</f>
        <v>0</v>
      </c>
      <c r="P1411" s="254">
        <f t="shared" si="1412"/>
        <v>0</v>
      </c>
      <c r="Q1411" s="255" t="str">
        <f t="shared" si="1281"/>
        <v/>
      </c>
      <c r="R1411" s="238"/>
      <c r="S1411" s="238"/>
      <c r="T1411" s="238"/>
      <c r="U1411" s="238"/>
    </row>
    <row r="1412" spans="1:21" hidden="1" x14ac:dyDescent="0.2">
      <c r="A1412" s="256">
        <v>1408</v>
      </c>
      <c r="B1412" s="248"/>
      <c r="C1412" s="257"/>
      <c r="D1412" s="258"/>
      <c r="E1412" s="258"/>
      <c r="F1412" s="259"/>
      <c r="G1412" s="258"/>
      <c r="H1412" s="258"/>
      <c r="I1412" s="260"/>
      <c r="J1412" s="258"/>
      <c r="K1412" s="258"/>
      <c r="L1412" s="260"/>
      <c r="M1412" s="258"/>
      <c r="N1412" s="256"/>
      <c r="O1412" s="254">
        <f t="shared" ref="O1412:P1412" si="1413">IF(B1412=0,0,IF($O$1="",0,IF(YEAR(B1412)=$P$1,MONTH(B1412)-$O$1+1,(YEAR(B1412)-$P$1)*12-$O$1+1+MONTH(B1412))))</f>
        <v>0</v>
      </c>
      <c r="P1412" s="254">
        <f t="shared" si="1413"/>
        <v>0</v>
      </c>
      <c r="Q1412" s="255" t="str">
        <f t="shared" si="1281"/>
        <v/>
      </c>
      <c r="R1412" s="238"/>
      <c r="S1412" s="238"/>
      <c r="T1412" s="238"/>
      <c r="U1412" s="238"/>
    </row>
    <row r="1413" spans="1:21" hidden="1" x14ac:dyDescent="0.2">
      <c r="A1413" s="247">
        <v>1409</v>
      </c>
      <c r="B1413" s="248"/>
      <c r="C1413" s="257"/>
      <c r="D1413" s="258"/>
      <c r="E1413" s="258"/>
      <c r="F1413" s="259"/>
      <c r="G1413" s="258"/>
      <c r="H1413" s="258"/>
      <c r="I1413" s="260"/>
      <c r="J1413" s="258"/>
      <c r="K1413" s="258"/>
      <c r="L1413" s="260"/>
      <c r="M1413" s="258"/>
      <c r="N1413" s="256"/>
      <c r="O1413" s="254">
        <f t="shared" ref="O1413:P1413" si="1414">IF(B1413=0,0,IF($O$1="",0,IF(YEAR(B1413)=$P$1,MONTH(B1413)-$O$1+1,(YEAR(B1413)-$P$1)*12-$O$1+1+MONTH(B1413))))</f>
        <v>0</v>
      </c>
      <c r="P1413" s="254">
        <f t="shared" si="1414"/>
        <v>0</v>
      </c>
      <c r="Q1413" s="255" t="str">
        <f t="shared" si="1281"/>
        <v/>
      </c>
      <c r="R1413" s="238"/>
      <c r="S1413" s="238"/>
      <c r="T1413" s="238"/>
      <c r="U1413" s="238"/>
    </row>
    <row r="1414" spans="1:21" hidden="1" x14ac:dyDescent="0.2">
      <c r="A1414" s="256">
        <v>1410</v>
      </c>
      <c r="B1414" s="248"/>
      <c r="C1414" s="257"/>
      <c r="D1414" s="258"/>
      <c r="E1414" s="258"/>
      <c r="F1414" s="259"/>
      <c r="G1414" s="258"/>
      <c r="H1414" s="258"/>
      <c r="I1414" s="260"/>
      <c r="J1414" s="258"/>
      <c r="K1414" s="258"/>
      <c r="L1414" s="260"/>
      <c r="M1414" s="258"/>
      <c r="N1414" s="256"/>
      <c r="O1414" s="254">
        <f t="shared" ref="O1414:P1414" si="1415">IF(B1414=0,0,IF($O$1="",0,IF(YEAR(B1414)=$P$1,MONTH(B1414)-$O$1+1,(YEAR(B1414)-$P$1)*12-$O$1+1+MONTH(B1414))))</f>
        <v>0</v>
      </c>
      <c r="P1414" s="254">
        <f t="shared" si="1415"/>
        <v>0</v>
      </c>
      <c r="Q1414" s="255" t="str">
        <f t="shared" si="1281"/>
        <v/>
      </c>
      <c r="R1414" s="238"/>
      <c r="S1414" s="238"/>
      <c r="T1414" s="238"/>
      <c r="U1414" s="238"/>
    </row>
    <row r="1415" spans="1:21" hidden="1" x14ac:dyDescent="0.2">
      <c r="A1415" s="256">
        <v>1411</v>
      </c>
      <c r="B1415" s="248"/>
      <c r="C1415" s="257"/>
      <c r="D1415" s="258"/>
      <c r="E1415" s="258"/>
      <c r="F1415" s="259"/>
      <c r="G1415" s="258"/>
      <c r="H1415" s="258"/>
      <c r="I1415" s="260"/>
      <c r="J1415" s="258"/>
      <c r="K1415" s="258"/>
      <c r="L1415" s="260"/>
      <c r="M1415" s="258"/>
      <c r="N1415" s="256"/>
      <c r="O1415" s="254">
        <f t="shared" ref="O1415:P1415" si="1416">IF(B1415=0,0,IF($O$1="",0,IF(YEAR(B1415)=$P$1,MONTH(B1415)-$O$1+1,(YEAR(B1415)-$P$1)*12-$O$1+1+MONTH(B1415))))</f>
        <v>0</v>
      </c>
      <c r="P1415" s="254">
        <f t="shared" si="1416"/>
        <v>0</v>
      </c>
      <c r="Q1415" s="255" t="str">
        <f t="shared" si="1281"/>
        <v/>
      </c>
      <c r="R1415" s="238"/>
      <c r="S1415" s="238"/>
      <c r="T1415" s="238"/>
      <c r="U1415" s="238"/>
    </row>
    <row r="1416" spans="1:21" hidden="1" x14ac:dyDescent="0.2">
      <c r="A1416" s="256">
        <v>1412</v>
      </c>
      <c r="B1416" s="248"/>
      <c r="C1416" s="257"/>
      <c r="D1416" s="258"/>
      <c r="E1416" s="258"/>
      <c r="F1416" s="259"/>
      <c r="G1416" s="258"/>
      <c r="H1416" s="258"/>
      <c r="I1416" s="260"/>
      <c r="J1416" s="258"/>
      <c r="K1416" s="258"/>
      <c r="L1416" s="260"/>
      <c r="M1416" s="258"/>
      <c r="N1416" s="256"/>
      <c r="O1416" s="254">
        <f t="shared" ref="O1416:P1416" si="1417">IF(B1416=0,0,IF($O$1="",0,IF(YEAR(B1416)=$P$1,MONTH(B1416)-$O$1+1,(YEAR(B1416)-$P$1)*12-$O$1+1+MONTH(B1416))))</f>
        <v>0</v>
      </c>
      <c r="P1416" s="254">
        <f t="shared" si="1417"/>
        <v>0</v>
      </c>
      <c r="Q1416" s="255" t="str">
        <f t="shared" si="1281"/>
        <v/>
      </c>
      <c r="R1416" s="238"/>
      <c r="S1416" s="238"/>
      <c r="T1416" s="238"/>
      <c r="U1416" s="238"/>
    </row>
    <row r="1417" spans="1:21" hidden="1" x14ac:dyDescent="0.2">
      <c r="A1417" s="247">
        <v>1413</v>
      </c>
      <c r="B1417" s="248"/>
      <c r="C1417" s="257"/>
      <c r="D1417" s="258"/>
      <c r="E1417" s="258"/>
      <c r="F1417" s="259"/>
      <c r="G1417" s="258"/>
      <c r="H1417" s="258"/>
      <c r="I1417" s="260"/>
      <c r="J1417" s="258"/>
      <c r="K1417" s="258"/>
      <c r="L1417" s="260"/>
      <c r="M1417" s="258"/>
      <c r="N1417" s="256"/>
      <c r="O1417" s="254">
        <f t="shared" ref="O1417:P1417" si="1418">IF(B1417=0,0,IF($O$1="",0,IF(YEAR(B1417)=$P$1,MONTH(B1417)-$O$1+1,(YEAR(B1417)-$P$1)*12-$O$1+1+MONTH(B1417))))</f>
        <v>0</v>
      </c>
      <c r="P1417" s="254">
        <f t="shared" si="1418"/>
        <v>0</v>
      </c>
      <c r="Q1417" s="255" t="str">
        <f t="shared" si="1281"/>
        <v/>
      </c>
      <c r="R1417" s="238"/>
      <c r="S1417" s="238"/>
      <c r="T1417" s="238"/>
      <c r="U1417" s="238"/>
    </row>
    <row r="1418" spans="1:21" hidden="1" x14ac:dyDescent="0.2">
      <c r="A1418" s="256">
        <v>1414</v>
      </c>
      <c r="B1418" s="248"/>
      <c r="C1418" s="257"/>
      <c r="D1418" s="258"/>
      <c r="E1418" s="258"/>
      <c r="F1418" s="259"/>
      <c r="G1418" s="258"/>
      <c r="H1418" s="258"/>
      <c r="I1418" s="260"/>
      <c r="J1418" s="258"/>
      <c r="K1418" s="258"/>
      <c r="L1418" s="260"/>
      <c r="M1418" s="258"/>
      <c r="N1418" s="256"/>
      <c r="O1418" s="254">
        <f t="shared" ref="O1418:P1418" si="1419">IF(B1418=0,0,IF($O$1="",0,IF(YEAR(B1418)=$P$1,MONTH(B1418)-$O$1+1,(YEAR(B1418)-$P$1)*12-$O$1+1+MONTH(B1418))))</f>
        <v>0</v>
      </c>
      <c r="P1418" s="254">
        <f t="shared" si="1419"/>
        <v>0</v>
      </c>
      <c r="Q1418" s="255" t="str">
        <f t="shared" si="1281"/>
        <v/>
      </c>
      <c r="R1418" s="238"/>
      <c r="S1418" s="238"/>
      <c r="T1418" s="238"/>
      <c r="U1418" s="238"/>
    </row>
    <row r="1419" spans="1:21" hidden="1" x14ac:dyDescent="0.2">
      <c r="A1419" s="256">
        <v>1415</v>
      </c>
      <c r="B1419" s="248"/>
      <c r="C1419" s="257"/>
      <c r="D1419" s="258"/>
      <c r="E1419" s="258"/>
      <c r="F1419" s="259"/>
      <c r="G1419" s="258"/>
      <c r="H1419" s="258"/>
      <c r="I1419" s="260"/>
      <c r="J1419" s="258"/>
      <c r="K1419" s="258"/>
      <c r="L1419" s="260"/>
      <c r="M1419" s="258"/>
      <c r="N1419" s="256"/>
      <c r="O1419" s="254">
        <f t="shared" ref="O1419:P1419" si="1420">IF(B1419=0,0,IF($O$1="",0,IF(YEAR(B1419)=$P$1,MONTH(B1419)-$O$1+1,(YEAR(B1419)-$P$1)*12-$O$1+1+MONTH(B1419))))</f>
        <v>0</v>
      </c>
      <c r="P1419" s="254">
        <f t="shared" si="1420"/>
        <v>0</v>
      </c>
      <c r="Q1419" s="255" t="str">
        <f t="shared" si="1281"/>
        <v/>
      </c>
      <c r="R1419" s="238"/>
      <c r="S1419" s="238"/>
      <c r="T1419" s="238"/>
      <c r="U1419" s="238"/>
    </row>
    <row r="1420" spans="1:21" hidden="1" x14ac:dyDescent="0.2">
      <c r="A1420" s="256">
        <v>1416</v>
      </c>
      <c r="B1420" s="248"/>
      <c r="C1420" s="257"/>
      <c r="D1420" s="258"/>
      <c r="E1420" s="258"/>
      <c r="F1420" s="259"/>
      <c r="G1420" s="258"/>
      <c r="H1420" s="258"/>
      <c r="I1420" s="260"/>
      <c r="J1420" s="258"/>
      <c r="K1420" s="258"/>
      <c r="L1420" s="260"/>
      <c r="M1420" s="258"/>
      <c r="N1420" s="256"/>
      <c r="O1420" s="254">
        <f t="shared" ref="O1420:P1420" si="1421">IF(B1420=0,0,IF($O$1="",0,IF(YEAR(B1420)=$P$1,MONTH(B1420)-$O$1+1,(YEAR(B1420)-$P$1)*12-$O$1+1+MONTH(B1420))))</f>
        <v>0</v>
      </c>
      <c r="P1420" s="254">
        <f t="shared" si="1421"/>
        <v>0</v>
      </c>
      <c r="Q1420" s="255" t="str">
        <f t="shared" si="1281"/>
        <v/>
      </c>
      <c r="R1420" s="238"/>
      <c r="S1420" s="238"/>
      <c r="T1420" s="238"/>
      <c r="U1420" s="238"/>
    </row>
    <row r="1421" spans="1:21" hidden="1" x14ac:dyDescent="0.2">
      <c r="A1421" s="247">
        <v>1417</v>
      </c>
      <c r="B1421" s="248"/>
      <c r="C1421" s="257"/>
      <c r="D1421" s="258"/>
      <c r="E1421" s="258"/>
      <c r="F1421" s="259"/>
      <c r="G1421" s="258"/>
      <c r="H1421" s="258"/>
      <c r="I1421" s="260"/>
      <c r="J1421" s="258"/>
      <c r="K1421" s="258"/>
      <c r="L1421" s="260"/>
      <c r="M1421" s="258"/>
      <c r="N1421" s="256"/>
      <c r="O1421" s="254">
        <f t="shared" ref="O1421:P1421" si="1422">IF(B1421=0,0,IF($O$1="",0,IF(YEAR(B1421)=$P$1,MONTH(B1421)-$O$1+1,(YEAR(B1421)-$P$1)*12-$O$1+1+MONTH(B1421))))</f>
        <v>0</v>
      </c>
      <c r="P1421" s="254">
        <f t="shared" si="1422"/>
        <v>0</v>
      </c>
      <c r="Q1421" s="255" t="str">
        <f t="shared" si="1281"/>
        <v/>
      </c>
      <c r="R1421" s="238"/>
      <c r="S1421" s="238"/>
      <c r="T1421" s="238"/>
      <c r="U1421" s="238"/>
    </row>
    <row r="1422" spans="1:21" hidden="1" x14ac:dyDescent="0.2">
      <c r="A1422" s="256">
        <v>1418</v>
      </c>
      <c r="B1422" s="248"/>
      <c r="C1422" s="257"/>
      <c r="D1422" s="258"/>
      <c r="E1422" s="258"/>
      <c r="F1422" s="259"/>
      <c r="G1422" s="258"/>
      <c r="H1422" s="258"/>
      <c r="I1422" s="260"/>
      <c r="J1422" s="258"/>
      <c r="K1422" s="258"/>
      <c r="L1422" s="260"/>
      <c r="M1422" s="258"/>
      <c r="N1422" s="256"/>
      <c r="O1422" s="254">
        <f t="shared" ref="O1422:P1422" si="1423">IF(B1422=0,0,IF($O$1="",0,IF(YEAR(B1422)=$P$1,MONTH(B1422)-$O$1+1,(YEAR(B1422)-$P$1)*12-$O$1+1+MONTH(B1422))))</f>
        <v>0</v>
      </c>
      <c r="P1422" s="254">
        <f t="shared" si="1423"/>
        <v>0</v>
      </c>
      <c r="Q1422" s="255" t="str">
        <f t="shared" si="1281"/>
        <v/>
      </c>
      <c r="R1422" s="238"/>
      <c r="S1422" s="238"/>
      <c r="T1422" s="238"/>
      <c r="U1422" s="238"/>
    </row>
    <row r="1423" spans="1:21" hidden="1" x14ac:dyDescent="0.2">
      <c r="A1423" s="256">
        <v>1419</v>
      </c>
      <c r="B1423" s="248"/>
      <c r="C1423" s="257"/>
      <c r="D1423" s="258"/>
      <c r="E1423" s="258"/>
      <c r="F1423" s="259"/>
      <c r="G1423" s="258"/>
      <c r="H1423" s="258"/>
      <c r="I1423" s="260"/>
      <c r="J1423" s="258"/>
      <c r="K1423" s="258"/>
      <c r="L1423" s="260"/>
      <c r="M1423" s="258"/>
      <c r="N1423" s="256"/>
      <c r="O1423" s="254">
        <f t="shared" ref="O1423:P1423" si="1424">IF(B1423=0,0,IF($O$1="",0,IF(YEAR(B1423)=$P$1,MONTH(B1423)-$O$1+1,(YEAR(B1423)-$P$1)*12-$O$1+1+MONTH(B1423))))</f>
        <v>0</v>
      </c>
      <c r="P1423" s="254">
        <f t="shared" si="1424"/>
        <v>0</v>
      </c>
      <c r="Q1423" s="255" t="str">
        <f t="shared" si="1281"/>
        <v/>
      </c>
      <c r="R1423" s="238"/>
      <c r="S1423" s="238"/>
      <c r="T1423" s="238"/>
      <c r="U1423" s="238"/>
    </row>
    <row r="1424" spans="1:21" hidden="1" x14ac:dyDescent="0.2">
      <c r="A1424" s="256">
        <v>1420</v>
      </c>
      <c r="B1424" s="248"/>
      <c r="C1424" s="257"/>
      <c r="D1424" s="258"/>
      <c r="E1424" s="258"/>
      <c r="F1424" s="259"/>
      <c r="G1424" s="258"/>
      <c r="H1424" s="258"/>
      <c r="I1424" s="260"/>
      <c r="J1424" s="258"/>
      <c r="K1424" s="258"/>
      <c r="L1424" s="260"/>
      <c r="M1424" s="258"/>
      <c r="N1424" s="256"/>
      <c r="O1424" s="254">
        <f t="shared" ref="O1424:P1424" si="1425">IF(B1424=0,0,IF($O$1="",0,IF(YEAR(B1424)=$P$1,MONTH(B1424)-$O$1+1,(YEAR(B1424)-$P$1)*12-$O$1+1+MONTH(B1424))))</f>
        <v>0</v>
      </c>
      <c r="P1424" s="254">
        <f t="shared" si="1425"/>
        <v>0</v>
      </c>
      <c r="Q1424" s="255" t="str">
        <f t="shared" si="1281"/>
        <v/>
      </c>
      <c r="R1424" s="238"/>
      <c r="S1424" s="238"/>
      <c r="T1424" s="238"/>
      <c r="U1424" s="238"/>
    </row>
    <row r="1425" spans="1:21" hidden="1" x14ac:dyDescent="0.2">
      <c r="A1425" s="247">
        <v>1421</v>
      </c>
      <c r="B1425" s="248"/>
      <c r="C1425" s="257"/>
      <c r="D1425" s="258"/>
      <c r="E1425" s="258"/>
      <c r="F1425" s="259"/>
      <c r="G1425" s="258"/>
      <c r="H1425" s="258"/>
      <c r="I1425" s="260"/>
      <c r="J1425" s="258"/>
      <c r="K1425" s="258"/>
      <c r="L1425" s="260"/>
      <c r="M1425" s="258"/>
      <c r="N1425" s="256"/>
      <c r="O1425" s="254">
        <f t="shared" ref="O1425:P1425" si="1426">IF(B1425=0,0,IF($O$1="",0,IF(YEAR(B1425)=$P$1,MONTH(B1425)-$O$1+1,(YEAR(B1425)-$P$1)*12-$O$1+1+MONTH(B1425))))</f>
        <v>0</v>
      </c>
      <c r="P1425" s="254">
        <f t="shared" si="1426"/>
        <v>0</v>
      </c>
      <c r="Q1425" s="255" t="str">
        <f t="shared" si="1281"/>
        <v/>
      </c>
      <c r="R1425" s="238"/>
      <c r="S1425" s="238"/>
      <c r="T1425" s="238"/>
      <c r="U1425" s="238"/>
    </row>
    <row r="1426" spans="1:21" hidden="1" x14ac:dyDescent="0.2">
      <c r="A1426" s="256">
        <v>1422</v>
      </c>
      <c r="B1426" s="248"/>
      <c r="C1426" s="257"/>
      <c r="D1426" s="258"/>
      <c r="E1426" s="258"/>
      <c r="F1426" s="259"/>
      <c r="G1426" s="258"/>
      <c r="H1426" s="258"/>
      <c r="I1426" s="260"/>
      <c r="J1426" s="258"/>
      <c r="K1426" s="258"/>
      <c r="L1426" s="260"/>
      <c r="M1426" s="258"/>
      <c r="N1426" s="256"/>
      <c r="O1426" s="254">
        <f t="shared" ref="O1426:P1426" si="1427">IF(B1426=0,0,IF($O$1="",0,IF(YEAR(B1426)=$P$1,MONTH(B1426)-$O$1+1,(YEAR(B1426)-$P$1)*12-$O$1+1+MONTH(B1426))))</f>
        <v>0</v>
      </c>
      <c r="P1426" s="254">
        <f t="shared" si="1427"/>
        <v>0</v>
      </c>
      <c r="Q1426" s="255" t="str">
        <f t="shared" si="1281"/>
        <v/>
      </c>
      <c r="R1426" s="238"/>
      <c r="S1426" s="238"/>
      <c r="T1426" s="238"/>
      <c r="U1426" s="238"/>
    </row>
    <row r="1427" spans="1:21" hidden="1" x14ac:dyDescent="0.2">
      <c r="A1427" s="256">
        <v>1423</v>
      </c>
      <c r="B1427" s="248"/>
      <c r="C1427" s="257"/>
      <c r="D1427" s="258"/>
      <c r="E1427" s="258"/>
      <c r="F1427" s="259"/>
      <c r="G1427" s="258"/>
      <c r="H1427" s="258"/>
      <c r="I1427" s="260"/>
      <c r="J1427" s="258"/>
      <c r="K1427" s="258"/>
      <c r="L1427" s="260"/>
      <c r="M1427" s="258"/>
      <c r="N1427" s="256"/>
      <c r="O1427" s="254">
        <f t="shared" ref="O1427:P1427" si="1428">IF(B1427=0,0,IF($O$1="",0,IF(YEAR(B1427)=$P$1,MONTH(B1427)-$O$1+1,(YEAR(B1427)-$P$1)*12-$O$1+1+MONTH(B1427))))</f>
        <v>0</v>
      </c>
      <c r="P1427" s="254">
        <f t="shared" si="1428"/>
        <v>0</v>
      </c>
      <c r="Q1427" s="255" t="str">
        <f t="shared" si="1281"/>
        <v/>
      </c>
      <c r="R1427" s="238"/>
      <c r="S1427" s="238"/>
      <c r="T1427" s="238"/>
      <c r="U1427" s="238"/>
    </row>
    <row r="1428" spans="1:21" hidden="1" x14ac:dyDescent="0.2">
      <c r="A1428" s="256">
        <v>1424</v>
      </c>
      <c r="B1428" s="248"/>
      <c r="C1428" s="257"/>
      <c r="D1428" s="258"/>
      <c r="E1428" s="258"/>
      <c r="F1428" s="259"/>
      <c r="G1428" s="258"/>
      <c r="H1428" s="258"/>
      <c r="I1428" s="260"/>
      <c r="J1428" s="258"/>
      <c r="K1428" s="258"/>
      <c r="L1428" s="260"/>
      <c r="M1428" s="258"/>
      <c r="N1428" s="256"/>
      <c r="O1428" s="254">
        <f t="shared" ref="O1428:P1428" si="1429">IF(B1428=0,0,IF($O$1="",0,IF(YEAR(B1428)=$P$1,MONTH(B1428)-$O$1+1,(YEAR(B1428)-$P$1)*12-$O$1+1+MONTH(B1428))))</f>
        <v>0</v>
      </c>
      <c r="P1428" s="254">
        <f t="shared" si="1429"/>
        <v>0</v>
      </c>
      <c r="Q1428" s="255" t="str">
        <f t="shared" si="1281"/>
        <v/>
      </c>
      <c r="R1428" s="238"/>
      <c r="S1428" s="238"/>
      <c r="T1428" s="238"/>
      <c r="U1428" s="238"/>
    </row>
    <row r="1429" spans="1:21" hidden="1" x14ac:dyDescent="0.2">
      <c r="A1429" s="247">
        <v>1425</v>
      </c>
      <c r="B1429" s="248"/>
      <c r="C1429" s="257"/>
      <c r="D1429" s="258"/>
      <c r="E1429" s="258"/>
      <c r="F1429" s="259"/>
      <c r="G1429" s="258"/>
      <c r="H1429" s="258"/>
      <c r="I1429" s="260"/>
      <c r="J1429" s="258"/>
      <c r="K1429" s="258"/>
      <c r="L1429" s="260"/>
      <c r="M1429" s="258"/>
      <c r="N1429" s="256"/>
      <c r="O1429" s="254">
        <f t="shared" ref="O1429:P1429" si="1430">IF(B1429=0,0,IF($O$1="",0,IF(YEAR(B1429)=$P$1,MONTH(B1429)-$O$1+1,(YEAR(B1429)-$P$1)*12-$O$1+1+MONTH(B1429))))</f>
        <v>0</v>
      </c>
      <c r="P1429" s="254">
        <f t="shared" si="1430"/>
        <v>0</v>
      </c>
      <c r="Q1429" s="255" t="str">
        <f t="shared" si="1281"/>
        <v/>
      </c>
      <c r="R1429" s="238"/>
      <c r="S1429" s="238"/>
      <c r="T1429" s="238"/>
      <c r="U1429" s="238"/>
    </row>
    <row r="1430" spans="1:21" hidden="1" x14ac:dyDescent="0.2">
      <c r="A1430" s="256">
        <v>1426</v>
      </c>
      <c r="B1430" s="248"/>
      <c r="C1430" s="257"/>
      <c r="D1430" s="258"/>
      <c r="E1430" s="258"/>
      <c r="F1430" s="259"/>
      <c r="G1430" s="258"/>
      <c r="H1430" s="258"/>
      <c r="I1430" s="260"/>
      <c r="J1430" s="258"/>
      <c r="K1430" s="258"/>
      <c r="L1430" s="260"/>
      <c r="M1430" s="258"/>
      <c r="N1430" s="256"/>
      <c r="O1430" s="254">
        <f t="shared" ref="O1430:P1430" si="1431">IF(B1430=0,0,IF($O$1="",0,IF(YEAR(B1430)=$P$1,MONTH(B1430)-$O$1+1,(YEAR(B1430)-$P$1)*12-$O$1+1+MONTH(B1430))))</f>
        <v>0</v>
      </c>
      <c r="P1430" s="254">
        <f t="shared" si="1431"/>
        <v>0</v>
      </c>
      <c r="Q1430" s="255" t="str">
        <f t="shared" si="1281"/>
        <v/>
      </c>
      <c r="R1430" s="238"/>
      <c r="S1430" s="238"/>
      <c r="T1430" s="238"/>
      <c r="U1430" s="238"/>
    </row>
    <row r="1431" spans="1:21" hidden="1" x14ac:dyDescent="0.2">
      <c r="A1431" s="256">
        <v>1427</v>
      </c>
      <c r="B1431" s="248"/>
      <c r="C1431" s="257"/>
      <c r="D1431" s="258"/>
      <c r="E1431" s="258"/>
      <c r="F1431" s="259"/>
      <c r="G1431" s="258"/>
      <c r="H1431" s="258"/>
      <c r="I1431" s="260"/>
      <c r="J1431" s="258"/>
      <c r="K1431" s="258"/>
      <c r="L1431" s="260"/>
      <c r="M1431" s="258"/>
      <c r="N1431" s="256"/>
      <c r="O1431" s="254">
        <f t="shared" ref="O1431:P1431" si="1432">IF(B1431=0,0,IF($O$1="",0,IF(YEAR(B1431)=$P$1,MONTH(B1431)-$O$1+1,(YEAR(B1431)-$P$1)*12-$O$1+1+MONTH(B1431))))</f>
        <v>0</v>
      </c>
      <c r="P1431" s="254">
        <f t="shared" si="1432"/>
        <v>0</v>
      </c>
      <c r="Q1431" s="255" t="str">
        <f t="shared" si="1281"/>
        <v/>
      </c>
      <c r="R1431" s="238"/>
      <c r="S1431" s="238"/>
      <c r="T1431" s="238"/>
      <c r="U1431" s="238"/>
    </row>
    <row r="1432" spans="1:21" hidden="1" x14ac:dyDescent="0.2">
      <c r="A1432" s="256">
        <v>1428</v>
      </c>
      <c r="B1432" s="248"/>
      <c r="C1432" s="257"/>
      <c r="D1432" s="258"/>
      <c r="E1432" s="258"/>
      <c r="F1432" s="259"/>
      <c r="G1432" s="258"/>
      <c r="H1432" s="258"/>
      <c r="I1432" s="260"/>
      <c r="J1432" s="258"/>
      <c r="K1432" s="258"/>
      <c r="L1432" s="260"/>
      <c r="M1432" s="258"/>
      <c r="N1432" s="256"/>
      <c r="O1432" s="254">
        <f t="shared" ref="O1432:P1432" si="1433">IF(B1432=0,0,IF($O$1="",0,IF(YEAR(B1432)=$P$1,MONTH(B1432)-$O$1+1,(YEAR(B1432)-$P$1)*12-$O$1+1+MONTH(B1432))))</f>
        <v>0</v>
      </c>
      <c r="P1432" s="254">
        <f t="shared" si="1433"/>
        <v>0</v>
      </c>
      <c r="Q1432" s="255" t="str">
        <f t="shared" si="1281"/>
        <v/>
      </c>
      <c r="R1432" s="238"/>
      <c r="S1432" s="238"/>
      <c r="T1432" s="238"/>
      <c r="U1432" s="238"/>
    </row>
    <row r="1433" spans="1:21" hidden="1" x14ac:dyDescent="0.2">
      <c r="A1433" s="247">
        <v>1429</v>
      </c>
      <c r="B1433" s="248"/>
      <c r="C1433" s="257"/>
      <c r="D1433" s="258"/>
      <c r="E1433" s="258"/>
      <c r="F1433" s="259"/>
      <c r="G1433" s="258"/>
      <c r="H1433" s="258"/>
      <c r="I1433" s="260"/>
      <c r="J1433" s="258"/>
      <c r="K1433" s="258"/>
      <c r="L1433" s="260"/>
      <c r="M1433" s="258"/>
      <c r="N1433" s="256"/>
      <c r="O1433" s="254">
        <f t="shared" ref="O1433:P1433" si="1434">IF(B1433=0,0,IF($O$1="",0,IF(YEAR(B1433)=$P$1,MONTH(B1433)-$O$1+1,(YEAR(B1433)-$P$1)*12-$O$1+1+MONTH(B1433))))</f>
        <v>0</v>
      </c>
      <c r="P1433" s="254">
        <f t="shared" si="1434"/>
        <v>0</v>
      </c>
      <c r="Q1433" s="255" t="str">
        <f t="shared" si="1281"/>
        <v/>
      </c>
      <c r="R1433" s="238"/>
      <c r="S1433" s="238"/>
      <c r="T1433" s="238"/>
      <c r="U1433" s="238"/>
    </row>
    <row r="1434" spans="1:21" hidden="1" x14ac:dyDescent="0.2">
      <c r="A1434" s="256">
        <v>1430</v>
      </c>
      <c r="B1434" s="248"/>
      <c r="C1434" s="257"/>
      <c r="D1434" s="258"/>
      <c r="E1434" s="258"/>
      <c r="F1434" s="259"/>
      <c r="G1434" s="258"/>
      <c r="H1434" s="258"/>
      <c r="I1434" s="260"/>
      <c r="J1434" s="258"/>
      <c r="K1434" s="258"/>
      <c r="L1434" s="260"/>
      <c r="M1434" s="258"/>
      <c r="N1434" s="256"/>
      <c r="O1434" s="254">
        <f t="shared" ref="O1434:P1434" si="1435">IF(B1434=0,0,IF($O$1="",0,IF(YEAR(B1434)=$P$1,MONTH(B1434)-$O$1+1,(YEAR(B1434)-$P$1)*12-$O$1+1+MONTH(B1434))))</f>
        <v>0</v>
      </c>
      <c r="P1434" s="254">
        <f t="shared" si="1435"/>
        <v>0</v>
      </c>
      <c r="Q1434" s="255" t="str">
        <f t="shared" si="1281"/>
        <v/>
      </c>
      <c r="R1434" s="238"/>
      <c r="S1434" s="238"/>
      <c r="T1434" s="238"/>
      <c r="U1434" s="238"/>
    </row>
    <row r="1435" spans="1:21" hidden="1" x14ac:dyDescent="0.2">
      <c r="A1435" s="256">
        <v>1431</v>
      </c>
      <c r="B1435" s="248"/>
      <c r="C1435" s="257"/>
      <c r="D1435" s="258"/>
      <c r="E1435" s="258"/>
      <c r="F1435" s="259"/>
      <c r="G1435" s="258"/>
      <c r="H1435" s="258"/>
      <c r="I1435" s="260"/>
      <c r="J1435" s="258"/>
      <c r="K1435" s="258"/>
      <c r="L1435" s="260"/>
      <c r="M1435" s="258"/>
      <c r="N1435" s="256"/>
      <c r="O1435" s="254">
        <f t="shared" ref="O1435:P1435" si="1436">IF(B1435=0,0,IF($O$1="",0,IF(YEAR(B1435)=$P$1,MONTH(B1435)-$O$1+1,(YEAR(B1435)-$P$1)*12-$O$1+1+MONTH(B1435))))</f>
        <v>0</v>
      </c>
      <c r="P1435" s="254">
        <f t="shared" si="1436"/>
        <v>0</v>
      </c>
      <c r="Q1435" s="255" t="str">
        <f t="shared" si="1281"/>
        <v/>
      </c>
      <c r="R1435" s="238"/>
      <c r="S1435" s="238"/>
      <c r="T1435" s="238"/>
      <c r="U1435" s="238"/>
    </row>
    <row r="1436" spans="1:21" hidden="1" x14ac:dyDescent="0.2">
      <c r="A1436" s="256">
        <v>1432</v>
      </c>
      <c r="B1436" s="248"/>
      <c r="C1436" s="257"/>
      <c r="D1436" s="258"/>
      <c r="E1436" s="258"/>
      <c r="F1436" s="259"/>
      <c r="G1436" s="258"/>
      <c r="H1436" s="258"/>
      <c r="I1436" s="260"/>
      <c r="J1436" s="258"/>
      <c r="K1436" s="258"/>
      <c r="L1436" s="260"/>
      <c r="M1436" s="258"/>
      <c r="N1436" s="256"/>
      <c r="O1436" s="254">
        <f t="shared" ref="O1436:P1436" si="1437">IF(B1436=0,0,IF($O$1="",0,IF(YEAR(B1436)=$P$1,MONTH(B1436)-$O$1+1,(YEAR(B1436)-$P$1)*12-$O$1+1+MONTH(B1436))))</f>
        <v>0</v>
      </c>
      <c r="P1436" s="254">
        <f t="shared" si="1437"/>
        <v>0</v>
      </c>
      <c r="Q1436" s="255" t="str">
        <f t="shared" si="1281"/>
        <v/>
      </c>
      <c r="R1436" s="238"/>
      <c r="S1436" s="238"/>
      <c r="T1436" s="238"/>
      <c r="U1436" s="238"/>
    </row>
    <row r="1437" spans="1:21" hidden="1" x14ac:dyDescent="0.2">
      <c r="A1437" s="247">
        <v>1433</v>
      </c>
      <c r="B1437" s="248"/>
      <c r="C1437" s="257"/>
      <c r="D1437" s="258"/>
      <c r="E1437" s="258"/>
      <c r="F1437" s="259"/>
      <c r="G1437" s="258"/>
      <c r="H1437" s="258"/>
      <c r="I1437" s="260"/>
      <c r="J1437" s="258"/>
      <c r="K1437" s="258"/>
      <c r="L1437" s="260"/>
      <c r="M1437" s="258"/>
      <c r="N1437" s="256"/>
      <c r="O1437" s="254">
        <f t="shared" ref="O1437:P1437" si="1438">IF(B1437=0,0,IF($O$1="",0,IF(YEAR(B1437)=$P$1,MONTH(B1437)-$O$1+1,(YEAR(B1437)-$P$1)*12-$O$1+1+MONTH(B1437))))</f>
        <v>0</v>
      </c>
      <c r="P1437" s="254">
        <f t="shared" si="1438"/>
        <v>0</v>
      </c>
      <c r="Q1437" s="255" t="str">
        <f t="shared" si="1281"/>
        <v/>
      </c>
      <c r="R1437" s="238"/>
      <c r="S1437" s="238"/>
      <c r="T1437" s="238"/>
      <c r="U1437" s="238"/>
    </row>
    <row r="1438" spans="1:21" hidden="1" x14ac:dyDescent="0.2">
      <c r="A1438" s="256">
        <v>1434</v>
      </c>
      <c r="B1438" s="248"/>
      <c r="C1438" s="257"/>
      <c r="D1438" s="258"/>
      <c r="E1438" s="258"/>
      <c r="F1438" s="259"/>
      <c r="G1438" s="258"/>
      <c r="H1438" s="258"/>
      <c r="I1438" s="260"/>
      <c r="J1438" s="258"/>
      <c r="K1438" s="258"/>
      <c r="L1438" s="260"/>
      <c r="M1438" s="258"/>
      <c r="N1438" s="256"/>
      <c r="O1438" s="254">
        <f t="shared" ref="O1438:P1438" si="1439">IF(B1438=0,0,IF($O$1="",0,IF(YEAR(B1438)=$P$1,MONTH(B1438)-$O$1+1,(YEAR(B1438)-$P$1)*12-$O$1+1+MONTH(B1438))))</f>
        <v>0</v>
      </c>
      <c r="P1438" s="254">
        <f t="shared" si="1439"/>
        <v>0</v>
      </c>
      <c r="Q1438" s="255" t="str">
        <f t="shared" si="1281"/>
        <v/>
      </c>
      <c r="R1438" s="238"/>
      <c r="S1438" s="238"/>
      <c r="T1438" s="238"/>
      <c r="U1438" s="238"/>
    </row>
    <row r="1439" spans="1:21" hidden="1" x14ac:dyDescent="0.2">
      <c r="A1439" s="256">
        <v>1435</v>
      </c>
      <c r="B1439" s="248"/>
      <c r="C1439" s="257"/>
      <c r="D1439" s="258"/>
      <c r="E1439" s="258"/>
      <c r="F1439" s="259"/>
      <c r="G1439" s="258"/>
      <c r="H1439" s="258"/>
      <c r="I1439" s="260"/>
      <c r="J1439" s="258"/>
      <c r="K1439" s="258"/>
      <c r="L1439" s="260"/>
      <c r="M1439" s="258"/>
      <c r="N1439" s="256"/>
      <c r="O1439" s="254">
        <f t="shared" ref="O1439:P1439" si="1440">IF(B1439=0,0,IF($O$1="",0,IF(YEAR(B1439)=$P$1,MONTH(B1439)-$O$1+1,(YEAR(B1439)-$P$1)*12-$O$1+1+MONTH(B1439))))</f>
        <v>0</v>
      </c>
      <c r="P1439" s="254">
        <f t="shared" si="1440"/>
        <v>0</v>
      </c>
      <c r="Q1439" s="255" t="str">
        <f t="shared" si="1281"/>
        <v/>
      </c>
      <c r="R1439" s="238"/>
      <c r="S1439" s="238"/>
      <c r="T1439" s="238"/>
      <c r="U1439" s="238"/>
    </row>
    <row r="1440" spans="1:21" hidden="1" x14ac:dyDescent="0.2">
      <c r="A1440" s="256">
        <v>1436</v>
      </c>
      <c r="B1440" s="248"/>
      <c r="C1440" s="257"/>
      <c r="D1440" s="258"/>
      <c r="E1440" s="258"/>
      <c r="F1440" s="259"/>
      <c r="G1440" s="258"/>
      <c r="H1440" s="258"/>
      <c r="I1440" s="260"/>
      <c r="J1440" s="258"/>
      <c r="K1440" s="258"/>
      <c r="L1440" s="260"/>
      <c r="M1440" s="258"/>
      <c r="N1440" s="256"/>
      <c r="O1440" s="254">
        <f t="shared" ref="O1440:P1440" si="1441">IF(B1440=0,0,IF($O$1="",0,IF(YEAR(B1440)=$P$1,MONTH(B1440)-$O$1+1,(YEAR(B1440)-$P$1)*12-$O$1+1+MONTH(B1440))))</f>
        <v>0</v>
      </c>
      <c r="P1440" s="254">
        <f t="shared" si="1441"/>
        <v>0</v>
      </c>
      <c r="Q1440" s="255" t="str">
        <f t="shared" si="1281"/>
        <v/>
      </c>
      <c r="R1440" s="238"/>
      <c r="S1440" s="238"/>
      <c r="T1440" s="238"/>
      <c r="U1440" s="238"/>
    </row>
    <row r="1441" spans="1:21" hidden="1" x14ac:dyDescent="0.2">
      <c r="A1441" s="247">
        <v>1437</v>
      </c>
      <c r="B1441" s="248"/>
      <c r="C1441" s="257"/>
      <c r="D1441" s="258"/>
      <c r="E1441" s="258"/>
      <c r="F1441" s="259"/>
      <c r="G1441" s="258"/>
      <c r="H1441" s="258"/>
      <c r="I1441" s="260"/>
      <c r="J1441" s="258"/>
      <c r="K1441" s="258"/>
      <c r="L1441" s="260"/>
      <c r="M1441" s="258"/>
      <c r="N1441" s="256"/>
      <c r="O1441" s="254">
        <f t="shared" ref="O1441:P1441" si="1442">IF(B1441=0,0,IF($O$1="",0,IF(YEAR(B1441)=$P$1,MONTH(B1441)-$O$1+1,(YEAR(B1441)-$P$1)*12-$O$1+1+MONTH(B1441))))</f>
        <v>0</v>
      </c>
      <c r="P1441" s="254">
        <f t="shared" si="1442"/>
        <v>0</v>
      </c>
      <c r="Q1441" s="255" t="str">
        <f t="shared" si="1281"/>
        <v/>
      </c>
      <c r="R1441" s="238"/>
      <c r="S1441" s="238"/>
      <c r="T1441" s="238"/>
      <c r="U1441" s="238"/>
    </row>
    <row r="1442" spans="1:21" hidden="1" x14ac:dyDescent="0.2">
      <c r="A1442" s="256">
        <v>1438</v>
      </c>
      <c r="B1442" s="248"/>
      <c r="C1442" s="257"/>
      <c r="D1442" s="258"/>
      <c r="E1442" s="258"/>
      <c r="F1442" s="259"/>
      <c r="G1442" s="258"/>
      <c r="H1442" s="258"/>
      <c r="I1442" s="260"/>
      <c r="J1442" s="258"/>
      <c r="K1442" s="258"/>
      <c r="L1442" s="260"/>
      <c r="M1442" s="258"/>
      <c r="N1442" s="256"/>
      <c r="O1442" s="254">
        <f t="shared" ref="O1442:P1442" si="1443">IF(B1442=0,0,IF($O$1="",0,IF(YEAR(B1442)=$P$1,MONTH(B1442)-$O$1+1,(YEAR(B1442)-$P$1)*12-$O$1+1+MONTH(B1442))))</f>
        <v>0</v>
      </c>
      <c r="P1442" s="254">
        <f t="shared" si="1443"/>
        <v>0</v>
      </c>
      <c r="Q1442" s="255" t="str">
        <f t="shared" si="1281"/>
        <v/>
      </c>
      <c r="R1442" s="238"/>
      <c r="S1442" s="238"/>
      <c r="T1442" s="238"/>
      <c r="U1442" s="238"/>
    </row>
    <row r="1443" spans="1:21" hidden="1" x14ac:dyDescent="0.2">
      <c r="A1443" s="256">
        <v>1439</v>
      </c>
      <c r="B1443" s="248"/>
      <c r="C1443" s="257"/>
      <c r="D1443" s="258"/>
      <c r="E1443" s="258"/>
      <c r="F1443" s="259"/>
      <c r="G1443" s="258"/>
      <c r="H1443" s="258"/>
      <c r="I1443" s="260"/>
      <c r="J1443" s="258"/>
      <c r="K1443" s="258"/>
      <c r="L1443" s="260"/>
      <c r="M1443" s="258"/>
      <c r="N1443" s="256"/>
      <c r="O1443" s="254">
        <f t="shared" ref="O1443:P1443" si="1444">IF(B1443=0,0,IF($O$1="",0,IF(YEAR(B1443)=$P$1,MONTH(B1443)-$O$1+1,(YEAR(B1443)-$P$1)*12-$O$1+1+MONTH(B1443))))</f>
        <v>0</v>
      </c>
      <c r="P1443" s="254">
        <f t="shared" si="1444"/>
        <v>0</v>
      </c>
      <c r="Q1443" s="255" t="str">
        <f t="shared" si="1281"/>
        <v/>
      </c>
      <c r="R1443" s="238"/>
      <c r="S1443" s="238"/>
      <c r="T1443" s="238"/>
      <c r="U1443" s="238"/>
    </row>
    <row r="1444" spans="1:21" hidden="1" x14ac:dyDescent="0.2">
      <c r="A1444" s="256">
        <v>1440</v>
      </c>
      <c r="B1444" s="248"/>
      <c r="C1444" s="257"/>
      <c r="D1444" s="258"/>
      <c r="E1444" s="258"/>
      <c r="F1444" s="259"/>
      <c r="G1444" s="258"/>
      <c r="H1444" s="258"/>
      <c r="I1444" s="260"/>
      <c r="J1444" s="258"/>
      <c r="K1444" s="258"/>
      <c r="L1444" s="260"/>
      <c r="M1444" s="258"/>
      <c r="N1444" s="256"/>
      <c r="O1444" s="254">
        <f t="shared" ref="O1444:P1444" si="1445">IF(B1444=0,0,IF($O$1="",0,IF(YEAR(B1444)=$P$1,MONTH(B1444)-$O$1+1,(YEAR(B1444)-$P$1)*12-$O$1+1+MONTH(B1444))))</f>
        <v>0</v>
      </c>
      <c r="P1444" s="254">
        <f t="shared" si="1445"/>
        <v>0</v>
      </c>
      <c r="Q1444" s="255" t="str">
        <f t="shared" si="1281"/>
        <v/>
      </c>
      <c r="R1444" s="238"/>
      <c r="S1444" s="238"/>
      <c r="T1444" s="238"/>
      <c r="U1444" s="238"/>
    </row>
    <row r="1445" spans="1:21" hidden="1" x14ac:dyDescent="0.2">
      <c r="A1445" s="247">
        <v>1441</v>
      </c>
      <c r="B1445" s="248"/>
      <c r="C1445" s="257"/>
      <c r="D1445" s="258"/>
      <c r="E1445" s="258"/>
      <c r="F1445" s="259"/>
      <c r="G1445" s="258"/>
      <c r="H1445" s="258"/>
      <c r="I1445" s="260"/>
      <c r="J1445" s="258"/>
      <c r="K1445" s="258"/>
      <c r="L1445" s="260"/>
      <c r="M1445" s="258"/>
      <c r="N1445" s="256"/>
      <c r="O1445" s="254">
        <f t="shared" ref="O1445:P1445" si="1446">IF(B1445=0,0,IF($O$1="",0,IF(YEAR(B1445)=$P$1,MONTH(B1445)-$O$1+1,(YEAR(B1445)-$P$1)*12-$O$1+1+MONTH(B1445))))</f>
        <v>0</v>
      </c>
      <c r="P1445" s="254">
        <f t="shared" si="1446"/>
        <v>0</v>
      </c>
      <c r="Q1445" s="255" t="str">
        <f t="shared" si="1281"/>
        <v/>
      </c>
      <c r="R1445" s="238"/>
      <c r="S1445" s="238"/>
      <c r="T1445" s="238"/>
      <c r="U1445" s="238"/>
    </row>
    <row r="1446" spans="1:21" hidden="1" x14ac:dyDescent="0.2">
      <c r="A1446" s="256">
        <v>1442</v>
      </c>
      <c r="B1446" s="248"/>
      <c r="C1446" s="257"/>
      <c r="D1446" s="258"/>
      <c r="E1446" s="258"/>
      <c r="F1446" s="259"/>
      <c r="G1446" s="258"/>
      <c r="H1446" s="258"/>
      <c r="I1446" s="260"/>
      <c r="J1446" s="258"/>
      <c r="K1446" s="258"/>
      <c r="L1446" s="260"/>
      <c r="M1446" s="258"/>
      <c r="N1446" s="256"/>
      <c r="O1446" s="254">
        <f t="shared" ref="O1446:P1446" si="1447">IF(B1446=0,0,IF($O$1="",0,IF(YEAR(B1446)=$P$1,MONTH(B1446)-$O$1+1,(YEAR(B1446)-$P$1)*12-$O$1+1+MONTH(B1446))))</f>
        <v>0</v>
      </c>
      <c r="P1446" s="254">
        <f t="shared" si="1447"/>
        <v>0</v>
      </c>
      <c r="Q1446" s="255" t="str">
        <f t="shared" si="1281"/>
        <v/>
      </c>
      <c r="R1446" s="238"/>
      <c r="S1446" s="238"/>
      <c r="T1446" s="238"/>
      <c r="U1446" s="238"/>
    </row>
    <row r="1447" spans="1:21" hidden="1" x14ac:dyDescent="0.2">
      <c r="A1447" s="256">
        <v>1443</v>
      </c>
      <c r="B1447" s="248"/>
      <c r="C1447" s="257"/>
      <c r="D1447" s="258"/>
      <c r="E1447" s="258"/>
      <c r="F1447" s="259"/>
      <c r="G1447" s="258"/>
      <c r="H1447" s="258"/>
      <c r="I1447" s="260"/>
      <c r="J1447" s="258"/>
      <c r="K1447" s="258"/>
      <c r="L1447" s="260"/>
      <c r="M1447" s="258"/>
      <c r="N1447" s="256"/>
      <c r="O1447" s="254">
        <f t="shared" ref="O1447:P1447" si="1448">IF(B1447=0,0,IF($O$1="",0,IF(YEAR(B1447)=$P$1,MONTH(B1447)-$O$1+1,(YEAR(B1447)-$P$1)*12-$O$1+1+MONTH(B1447))))</f>
        <v>0</v>
      </c>
      <c r="P1447" s="254">
        <f t="shared" si="1448"/>
        <v>0</v>
      </c>
      <c r="Q1447" s="255" t="str">
        <f t="shared" si="1281"/>
        <v/>
      </c>
      <c r="R1447" s="238"/>
      <c r="S1447" s="238"/>
      <c r="T1447" s="238"/>
      <c r="U1447" s="238"/>
    </row>
    <row r="1448" spans="1:21" hidden="1" x14ac:dyDescent="0.2">
      <c r="A1448" s="256">
        <v>1444</v>
      </c>
      <c r="B1448" s="248"/>
      <c r="C1448" s="257"/>
      <c r="D1448" s="258"/>
      <c r="E1448" s="258"/>
      <c r="F1448" s="259"/>
      <c r="G1448" s="258"/>
      <c r="H1448" s="258"/>
      <c r="I1448" s="260"/>
      <c r="J1448" s="258"/>
      <c r="K1448" s="258"/>
      <c r="L1448" s="260"/>
      <c r="M1448" s="258"/>
      <c r="N1448" s="256"/>
      <c r="O1448" s="254">
        <f t="shared" ref="O1448:P1448" si="1449">IF(B1448=0,0,IF($O$1="",0,IF(YEAR(B1448)=$P$1,MONTH(B1448)-$O$1+1,(YEAR(B1448)-$P$1)*12-$O$1+1+MONTH(B1448))))</f>
        <v>0</v>
      </c>
      <c r="P1448" s="254">
        <f t="shared" si="1449"/>
        <v>0</v>
      </c>
      <c r="Q1448" s="255" t="str">
        <f t="shared" si="1281"/>
        <v/>
      </c>
      <c r="R1448" s="238"/>
      <c r="S1448" s="238"/>
      <c r="T1448" s="238"/>
      <c r="U1448" s="238"/>
    </row>
    <row r="1449" spans="1:21" hidden="1" x14ac:dyDescent="0.2">
      <c r="A1449" s="247">
        <v>1445</v>
      </c>
      <c r="B1449" s="248"/>
      <c r="C1449" s="257"/>
      <c r="D1449" s="258"/>
      <c r="E1449" s="258"/>
      <c r="F1449" s="259"/>
      <c r="G1449" s="258"/>
      <c r="H1449" s="258"/>
      <c r="I1449" s="260"/>
      <c r="J1449" s="258"/>
      <c r="K1449" s="258"/>
      <c r="L1449" s="260"/>
      <c r="M1449" s="258"/>
      <c r="N1449" s="256"/>
      <c r="O1449" s="254">
        <f t="shared" ref="O1449:P1449" si="1450">IF(B1449=0,0,IF($O$1="",0,IF(YEAR(B1449)=$P$1,MONTH(B1449)-$O$1+1,(YEAR(B1449)-$P$1)*12-$O$1+1+MONTH(B1449))))</f>
        <v>0</v>
      </c>
      <c r="P1449" s="254">
        <f t="shared" si="1450"/>
        <v>0</v>
      </c>
      <c r="Q1449" s="255" t="str">
        <f t="shared" si="1281"/>
        <v/>
      </c>
      <c r="R1449" s="238"/>
      <c r="S1449" s="238"/>
      <c r="T1449" s="238"/>
      <c r="U1449" s="238"/>
    </row>
    <row r="1450" spans="1:21" hidden="1" x14ac:dyDescent="0.2">
      <c r="A1450" s="256">
        <v>1446</v>
      </c>
      <c r="B1450" s="248"/>
      <c r="C1450" s="257"/>
      <c r="D1450" s="258"/>
      <c r="E1450" s="258"/>
      <c r="F1450" s="259"/>
      <c r="G1450" s="258"/>
      <c r="H1450" s="258"/>
      <c r="I1450" s="260"/>
      <c r="J1450" s="258"/>
      <c r="K1450" s="258"/>
      <c r="L1450" s="260"/>
      <c r="M1450" s="258"/>
      <c r="N1450" s="256"/>
      <c r="O1450" s="254">
        <f t="shared" ref="O1450:P1450" si="1451">IF(B1450=0,0,IF($O$1="",0,IF(YEAR(B1450)=$P$1,MONTH(B1450)-$O$1+1,(YEAR(B1450)-$P$1)*12-$O$1+1+MONTH(B1450))))</f>
        <v>0</v>
      </c>
      <c r="P1450" s="254">
        <f t="shared" si="1451"/>
        <v>0</v>
      </c>
      <c r="Q1450" s="255" t="str">
        <f t="shared" si="1281"/>
        <v/>
      </c>
      <c r="R1450" s="238"/>
      <c r="S1450" s="238"/>
      <c r="T1450" s="238"/>
      <c r="U1450" s="238"/>
    </row>
    <row r="1451" spans="1:21" hidden="1" x14ac:dyDescent="0.2">
      <c r="A1451" s="256">
        <v>1447</v>
      </c>
      <c r="B1451" s="248"/>
      <c r="C1451" s="257"/>
      <c r="D1451" s="258"/>
      <c r="E1451" s="258"/>
      <c r="F1451" s="259"/>
      <c r="G1451" s="258"/>
      <c r="H1451" s="258"/>
      <c r="I1451" s="260"/>
      <c r="J1451" s="258"/>
      <c r="K1451" s="258"/>
      <c r="L1451" s="260"/>
      <c r="M1451" s="258"/>
      <c r="N1451" s="256"/>
      <c r="O1451" s="254">
        <f t="shared" ref="O1451:P1451" si="1452">IF(B1451=0,0,IF($O$1="",0,IF(YEAR(B1451)=$P$1,MONTH(B1451)-$O$1+1,(YEAR(B1451)-$P$1)*12-$O$1+1+MONTH(B1451))))</f>
        <v>0</v>
      </c>
      <c r="P1451" s="254">
        <f t="shared" si="1452"/>
        <v>0</v>
      </c>
      <c r="Q1451" s="255" t="str">
        <f t="shared" si="1281"/>
        <v/>
      </c>
      <c r="R1451" s="238"/>
      <c r="S1451" s="238"/>
      <c r="T1451" s="238"/>
      <c r="U1451" s="238"/>
    </row>
    <row r="1452" spans="1:21" hidden="1" x14ac:dyDescent="0.2">
      <c r="A1452" s="256">
        <v>1448</v>
      </c>
      <c r="B1452" s="248"/>
      <c r="C1452" s="257"/>
      <c r="D1452" s="258"/>
      <c r="E1452" s="258"/>
      <c r="F1452" s="259"/>
      <c r="G1452" s="258"/>
      <c r="H1452" s="258"/>
      <c r="I1452" s="260"/>
      <c r="J1452" s="258"/>
      <c r="K1452" s="258"/>
      <c r="L1452" s="260"/>
      <c r="M1452" s="258"/>
      <c r="N1452" s="256"/>
      <c r="O1452" s="254">
        <f t="shared" ref="O1452:P1452" si="1453">IF(B1452=0,0,IF($O$1="",0,IF(YEAR(B1452)=$P$1,MONTH(B1452)-$O$1+1,(YEAR(B1452)-$P$1)*12-$O$1+1+MONTH(B1452))))</f>
        <v>0</v>
      </c>
      <c r="P1452" s="254">
        <f t="shared" si="1453"/>
        <v>0</v>
      </c>
      <c r="Q1452" s="255" t="str">
        <f t="shared" si="1281"/>
        <v/>
      </c>
      <c r="R1452" s="238"/>
      <c r="S1452" s="238"/>
      <c r="T1452" s="238"/>
      <c r="U1452" s="238"/>
    </row>
    <row r="1453" spans="1:21" hidden="1" x14ac:dyDescent="0.2">
      <c r="A1453" s="247">
        <v>1449</v>
      </c>
      <c r="B1453" s="248"/>
      <c r="C1453" s="257"/>
      <c r="D1453" s="258"/>
      <c r="E1453" s="258"/>
      <c r="F1453" s="259"/>
      <c r="G1453" s="258"/>
      <c r="H1453" s="258"/>
      <c r="I1453" s="260"/>
      <c r="J1453" s="258"/>
      <c r="K1453" s="258"/>
      <c r="L1453" s="260"/>
      <c r="M1453" s="258"/>
      <c r="N1453" s="256"/>
      <c r="O1453" s="254">
        <f t="shared" ref="O1453:P1453" si="1454">IF(B1453=0,0,IF($O$1="",0,IF(YEAR(B1453)=$P$1,MONTH(B1453)-$O$1+1,(YEAR(B1453)-$P$1)*12-$O$1+1+MONTH(B1453))))</f>
        <v>0</v>
      </c>
      <c r="P1453" s="254">
        <f t="shared" si="1454"/>
        <v>0</v>
      </c>
      <c r="Q1453" s="255" t="str">
        <f t="shared" si="1281"/>
        <v/>
      </c>
      <c r="R1453" s="238"/>
      <c r="S1453" s="238"/>
      <c r="T1453" s="238"/>
      <c r="U1453" s="238"/>
    </row>
    <row r="1454" spans="1:21" hidden="1" x14ac:dyDescent="0.2">
      <c r="A1454" s="256">
        <v>1450</v>
      </c>
      <c r="B1454" s="248"/>
      <c r="C1454" s="257"/>
      <c r="D1454" s="258"/>
      <c r="E1454" s="258"/>
      <c r="F1454" s="259"/>
      <c r="G1454" s="258"/>
      <c r="H1454" s="258"/>
      <c r="I1454" s="260"/>
      <c r="J1454" s="258"/>
      <c r="K1454" s="258"/>
      <c r="L1454" s="260"/>
      <c r="M1454" s="258"/>
      <c r="N1454" s="256"/>
      <c r="O1454" s="254">
        <f t="shared" ref="O1454:P1454" si="1455">IF(B1454=0,0,IF($O$1="",0,IF(YEAR(B1454)=$P$1,MONTH(B1454)-$O$1+1,(YEAR(B1454)-$P$1)*12-$O$1+1+MONTH(B1454))))</f>
        <v>0</v>
      </c>
      <c r="P1454" s="254">
        <f t="shared" si="1455"/>
        <v>0</v>
      </c>
      <c r="Q1454" s="255" t="str">
        <f t="shared" si="1281"/>
        <v/>
      </c>
      <c r="R1454" s="238"/>
      <c r="S1454" s="238"/>
      <c r="T1454" s="238"/>
      <c r="U1454" s="238"/>
    </row>
    <row r="1455" spans="1:21" hidden="1" x14ac:dyDescent="0.2">
      <c r="A1455" s="256">
        <v>1451</v>
      </c>
      <c r="B1455" s="248"/>
      <c r="C1455" s="257"/>
      <c r="D1455" s="258"/>
      <c r="E1455" s="258"/>
      <c r="F1455" s="259"/>
      <c r="G1455" s="258"/>
      <c r="H1455" s="258"/>
      <c r="I1455" s="260"/>
      <c r="J1455" s="258"/>
      <c r="K1455" s="258"/>
      <c r="L1455" s="260"/>
      <c r="M1455" s="258"/>
      <c r="N1455" s="256"/>
      <c r="O1455" s="254">
        <f t="shared" ref="O1455:P1455" si="1456">IF(B1455=0,0,IF($O$1="",0,IF(YEAR(B1455)=$P$1,MONTH(B1455)-$O$1+1,(YEAR(B1455)-$P$1)*12-$O$1+1+MONTH(B1455))))</f>
        <v>0</v>
      </c>
      <c r="P1455" s="254">
        <f t="shared" si="1456"/>
        <v>0</v>
      </c>
      <c r="Q1455" s="255" t="str">
        <f t="shared" si="1281"/>
        <v/>
      </c>
      <c r="R1455" s="238"/>
      <c r="S1455" s="238"/>
      <c r="T1455" s="238"/>
      <c r="U1455" s="238"/>
    </row>
    <row r="1456" spans="1:21" hidden="1" x14ac:dyDescent="0.2">
      <c r="A1456" s="256">
        <v>1452</v>
      </c>
      <c r="B1456" s="248"/>
      <c r="C1456" s="257"/>
      <c r="D1456" s="258"/>
      <c r="E1456" s="258"/>
      <c r="F1456" s="259"/>
      <c r="G1456" s="258"/>
      <c r="H1456" s="258"/>
      <c r="I1456" s="260"/>
      <c r="J1456" s="258"/>
      <c r="K1456" s="258"/>
      <c r="L1456" s="260"/>
      <c r="M1456" s="258"/>
      <c r="N1456" s="256"/>
      <c r="O1456" s="254">
        <f t="shared" ref="O1456:P1456" si="1457">IF(B1456=0,0,IF($O$1="",0,IF(YEAR(B1456)=$P$1,MONTH(B1456)-$O$1+1,(YEAR(B1456)-$P$1)*12-$O$1+1+MONTH(B1456))))</f>
        <v>0</v>
      </c>
      <c r="P1456" s="254">
        <f t="shared" si="1457"/>
        <v>0</v>
      </c>
      <c r="Q1456" s="255" t="str">
        <f t="shared" si="1281"/>
        <v/>
      </c>
      <c r="R1456" s="238"/>
      <c r="S1456" s="238"/>
      <c r="T1456" s="238"/>
      <c r="U1456" s="238"/>
    </row>
    <row r="1457" spans="1:21" hidden="1" x14ac:dyDescent="0.2">
      <c r="A1457" s="247">
        <v>1453</v>
      </c>
      <c r="B1457" s="248"/>
      <c r="C1457" s="257"/>
      <c r="D1457" s="258"/>
      <c r="E1457" s="258"/>
      <c r="F1457" s="259"/>
      <c r="G1457" s="258"/>
      <c r="H1457" s="258"/>
      <c r="I1457" s="260"/>
      <c r="J1457" s="258"/>
      <c r="K1457" s="258"/>
      <c r="L1457" s="260"/>
      <c r="M1457" s="258"/>
      <c r="N1457" s="256"/>
      <c r="O1457" s="254">
        <f t="shared" ref="O1457:P1457" si="1458">IF(B1457=0,0,IF($O$1="",0,IF(YEAR(B1457)=$P$1,MONTH(B1457)-$O$1+1,(YEAR(B1457)-$P$1)*12-$O$1+1+MONTH(B1457))))</f>
        <v>0</v>
      </c>
      <c r="P1457" s="254">
        <f t="shared" si="1458"/>
        <v>0</v>
      </c>
      <c r="Q1457" s="255" t="str">
        <f t="shared" si="1281"/>
        <v/>
      </c>
      <c r="R1457" s="238"/>
      <c r="S1457" s="238"/>
      <c r="T1457" s="238"/>
      <c r="U1457" s="238"/>
    </row>
    <row r="1458" spans="1:21" hidden="1" x14ac:dyDescent="0.2">
      <c r="A1458" s="256">
        <v>1454</v>
      </c>
      <c r="B1458" s="248"/>
      <c r="C1458" s="257"/>
      <c r="D1458" s="258"/>
      <c r="E1458" s="258"/>
      <c r="F1458" s="259"/>
      <c r="G1458" s="258"/>
      <c r="H1458" s="258"/>
      <c r="I1458" s="260"/>
      <c r="J1458" s="258"/>
      <c r="K1458" s="258"/>
      <c r="L1458" s="260"/>
      <c r="M1458" s="258"/>
      <c r="N1458" s="256"/>
      <c r="O1458" s="254">
        <f t="shared" ref="O1458:P1458" si="1459">IF(B1458=0,0,IF($O$1="",0,IF(YEAR(B1458)=$P$1,MONTH(B1458)-$O$1+1,(YEAR(B1458)-$P$1)*12-$O$1+1+MONTH(B1458))))</f>
        <v>0</v>
      </c>
      <c r="P1458" s="254">
        <f t="shared" si="1459"/>
        <v>0</v>
      </c>
      <c r="Q1458" s="255" t="str">
        <f t="shared" si="1281"/>
        <v/>
      </c>
      <c r="R1458" s="238"/>
      <c r="S1458" s="238"/>
      <c r="T1458" s="238"/>
      <c r="U1458" s="238"/>
    </row>
    <row r="1459" spans="1:21" hidden="1" x14ac:dyDescent="0.2">
      <c r="A1459" s="256">
        <v>1455</v>
      </c>
      <c r="B1459" s="248"/>
      <c r="C1459" s="257"/>
      <c r="D1459" s="258"/>
      <c r="E1459" s="258"/>
      <c r="F1459" s="259"/>
      <c r="G1459" s="258"/>
      <c r="H1459" s="258"/>
      <c r="I1459" s="260"/>
      <c r="J1459" s="258"/>
      <c r="K1459" s="258"/>
      <c r="L1459" s="260"/>
      <c r="M1459" s="258"/>
      <c r="N1459" s="256"/>
      <c r="O1459" s="254">
        <f t="shared" ref="O1459:P1459" si="1460">IF(B1459=0,0,IF($O$1="",0,IF(YEAR(B1459)=$P$1,MONTH(B1459)-$O$1+1,(YEAR(B1459)-$P$1)*12-$O$1+1+MONTH(B1459))))</f>
        <v>0</v>
      </c>
      <c r="P1459" s="254">
        <f t="shared" si="1460"/>
        <v>0</v>
      </c>
      <c r="Q1459" s="255" t="str">
        <f t="shared" si="1281"/>
        <v/>
      </c>
      <c r="R1459" s="238"/>
      <c r="S1459" s="238"/>
      <c r="T1459" s="238"/>
      <c r="U1459" s="238"/>
    </row>
    <row r="1460" spans="1:21" hidden="1" x14ac:dyDescent="0.2">
      <c r="A1460" s="256">
        <v>1456</v>
      </c>
      <c r="B1460" s="248"/>
      <c r="C1460" s="257"/>
      <c r="D1460" s="258"/>
      <c r="E1460" s="258"/>
      <c r="F1460" s="259"/>
      <c r="G1460" s="258"/>
      <c r="H1460" s="258"/>
      <c r="I1460" s="260"/>
      <c r="J1460" s="258"/>
      <c r="K1460" s="258"/>
      <c r="L1460" s="260"/>
      <c r="M1460" s="258"/>
      <c r="N1460" s="256"/>
      <c r="O1460" s="254">
        <f t="shared" ref="O1460:P1460" si="1461">IF(B1460=0,0,IF($O$1="",0,IF(YEAR(B1460)=$P$1,MONTH(B1460)-$O$1+1,(YEAR(B1460)-$P$1)*12-$O$1+1+MONTH(B1460))))</f>
        <v>0</v>
      </c>
      <c r="P1460" s="254">
        <f t="shared" si="1461"/>
        <v>0</v>
      </c>
      <c r="Q1460" s="255" t="str">
        <f t="shared" si="1281"/>
        <v/>
      </c>
      <c r="R1460" s="238"/>
      <c r="S1460" s="238"/>
      <c r="T1460" s="238"/>
      <c r="U1460" s="238"/>
    </row>
    <row r="1461" spans="1:21" hidden="1" x14ac:dyDescent="0.2">
      <c r="A1461" s="247">
        <v>1457</v>
      </c>
      <c r="B1461" s="248"/>
      <c r="C1461" s="257"/>
      <c r="D1461" s="258"/>
      <c r="E1461" s="258"/>
      <c r="F1461" s="259"/>
      <c r="G1461" s="258"/>
      <c r="H1461" s="258"/>
      <c r="I1461" s="260"/>
      <c r="J1461" s="258"/>
      <c r="K1461" s="258"/>
      <c r="L1461" s="260"/>
      <c r="M1461" s="258"/>
      <c r="N1461" s="256"/>
      <c r="O1461" s="254">
        <f t="shared" ref="O1461:P1461" si="1462">IF(B1461=0,0,IF($O$1="",0,IF(YEAR(B1461)=$P$1,MONTH(B1461)-$O$1+1,(YEAR(B1461)-$P$1)*12-$O$1+1+MONTH(B1461))))</f>
        <v>0</v>
      </c>
      <c r="P1461" s="254">
        <f t="shared" si="1462"/>
        <v>0</v>
      </c>
      <c r="Q1461" s="255" t="str">
        <f t="shared" si="1281"/>
        <v/>
      </c>
      <c r="R1461" s="238"/>
      <c r="S1461" s="238"/>
      <c r="T1461" s="238"/>
      <c r="U1461" s="238"/>
    </row>
    <row r="1462" spans="1:21" hidden="1" x14ac:dyDescent="0.2">
      <c r="A1462" s="256">
        <v>1458</v>
      </c>
      <c r="B1462" s="248"/>
      <c r="C1462" s="257"/>
      <c r="D1462" s="258"/>
      <c r="E1462" s="258"/>
      <c r="F1462" s="259"/>
      <c r="G1462" s="258"/>
      <c r="H1462" s="258"/>
      <c r="I1462" s="260"/>
      <c r="J1462" s="258"/>
      <c r="K1462" s="258"/>
      <c r="L1462" s="260"/>
      <c r="M1462" s="258"/>
      <c r="N1462" s="256"/>
      <c r="O1462" s="254">
        <f t="shared" ref="O1462:P1462" si="1463">IF(B1462=0,0,IF($O$1="",0,IF(YEAR(B1462)=$P$1,MONTH(B1462)-$O$1+1,(YEAR(B1462)-$P$1)*12-$O$1+1+MONTH(B1462))))</f>
        <v>0</v>
      </c>
      <c r="P1462" s="254">
        <f t="shared" si="1463"/>
        <v>0</v>
      </c>
      <c r="Q1462" s="255" t="str">
        <f t="shared" si="1281"/>
        <v/>
      </c>
      <c r="R1462" s="238"/>
      <c r="S1462" s="238"/>
      <c r="T1462" s="238"/>
      <c r="U1462" s="238"/>
    </row>
    <row r="1463" spans="1:21" hidden="1" x14ac:dyDescent="0.2">
      <c r="A1463" s="256">
        <v>1459</v>
      </c>
      <c r="B1463" s="248"/>
      <c r="C1463" s="257"/>
      <c r="D1463" s="258"/>
      <c r="E1463" s="258"/>
      <c r="F1463" s="259"/>
      <c r="G1463" s="258"/>
      <c r="H1463" s="258"/>
      <c r="I1463" s="260"/>
      <c r="J1463" s="258"/>
      <c r="K1463" s="258"/>
      <c r="L1463" s="260"/>
      <c r="M1463" s="258"/>
      <c r="N1463" s="256"/>
      <c r="O1463" s="254">
        <f t="shared" ref="O1463:P1463" si="1464">IF(B1463=0,0,IF($O$1="",0,IF(YEAR(B1463)=$P$1,MONTH(B1463)-$O$1+1,(YEAR(B1463)-$P$1)*12-$O$1+1+MONTH(B1463))))</f>
        <v>0</v>
      </c>
      <c r="P1463" s="254">
        <f t="shared" si="1464"/>
        <v>0</v>
      </c>
      <c r="Q1463" s="255" t="str">
        <f t="shared" si="1281"/>
        <v/>
      </c>
      <c r="R1463" s="238"/>
      <c r="S1463" s="238"/>
      <c r="T1463" s="238"/>
      <c r="U1463" s="238"/>
    </row>
    <row r="1464" spans="1:21" hidden="1" x14ac:dyDescent="0.2">
      <c r="A1464" s="256">
        <v>1460</v>
      </c>
      <c r="B1464" s="248"/>
      <c r="C1464" s="257"/>
      <c r="D1464" s="258"/>
      <c r="E1464" s="258"/>
      <c r="F1464" s="259"/>
      <c r="G1464" s="258"/>
      <c r="H1464" s="258"/>
      <c r="I1464" s="260"/>
      <c r="J1464" s="258"/>
      <c r="K1464" s="258"/>
      <c r="L1464" s="260"/>
      <c r="M1464" s="258"/>
      <c r="N1464" s="256"/>
      <c r="O1464" s="254">
        <f t="shared" ref="O1464:P1464" si="1465">IF(B1464=0,0,IF($O$1="",0,IF(YEAR(B1464)=$P$1,MONTH(B1464)-$O$1+1,(YEAR(B1464)-$P$1)*12-$O$1+1+MONTH(B1464))))</f>
        <v>0</v>
      </c>
      <c r="P1464" s="254">
        <f t="shared" si="1465"/>
        <v>0</v>
      </c>
      <c r="Q1464" s="255" t="str">
        <f t="shared" si="1281"/>
        <v/>
      </c>
      <c r="R1464" s="238"/>
      <c r="S1464" s="238"/>
      <c r="T1464" s="238"/>
      <c r="U1464" s="238"/>
    </row>
    <row r="1465" spans="1:21" hidden="1" x14ac:dyDescent="0.2">
      <c r="A1465" s="247">
        <v>1461</v>
      </c>
      <c r="B1465" s="248"/>
      <c r="C1465" s="257"/>
      <c r="D1465" s="258"/>
      <c r="E1465" s="258"/>
      <c r="F1465" s="259"/>
      <c r="G1465" s="258"/>
      <c r="H1465" s="258"/>
      <c r="I1465" s="260"/>
      <c r="J1465" s="258"/>
      <c r="K1465" s="258"/>
      <c r="L1465" s="260"/>
      <c r="M1465" s="258"/>
      <c r="N1465" s="256"/>
      <c r="O1465" s="254">
        <f t="shared" ref="O1465:P1465" si="1466">IF(B1465=0,0,IF($O$1="",0,IF(YEAR(B1465)=$P$1,MONTH(B1465)-$O$1+1,(YEAR(B1465)-$P$1)*12-$O$1+1+MONTH(B1465))))</f>
        <v>0</v>
      </c>
      <c r="P1465" s="254">
        <f t="shared" si="1466"/>
        <v>0</v>
      </c>
      <c r="Q1465" s="255" t="str">
        <f t="shared" si="1281"/>
        <v/>
      </c>
      <c r="R1465" s="238"/>
      <c r="S1465" s="238"/>
      <c r="T1465" s="238"/>
      <c r="U1465" s="238"/>
    </row>
    <row r="1466" spans="1:21" hidden="1" x14ac:dyDescent="0.2">
      <c r="A1466" s="256">
        <v>1462</v>
      </c>
      <c r="B1466" s="248"/>
      <c r="C1466" s="257"/>
      <c r="D1466" s="258"/>
      <c r="E1466" s="258"/>
      <c r="F1466" s="259"/>
      <c r="G1466" s="258"/>
      <c r="H1466" s="258"/>
      <c r="I1466" s="260"/>
      <c r="J1466" s="258"/>
      <c r="K1466" s="258"/>
      <c r="L1466" s="260"/>
      <c r="M1466" s="258"/>
      <c r="N1466" s="256"/>
      <c r="O1466" s="254">
        <f t="shared" ref="O1466:P1466" si="1467">IF(B1466=0,0,IF($O$1="",0,IF(YEAR(B1466)=$P$1,MONTH(B1466)-$O$1+1,(YEAR(B1466)-$P$1)*12-$O$1+1+MONTH(B1466))))</f>
        <v>0</v>
      </c>
      <c r="P1466" s="254">
        <f t="shared" si="1467"/>
        <v>0</v>
      </c>
      <c r="Q1466" s="255" t="str">
        <f t="shared" si="1281"/>
        <v/>
      </c>
      <c r="R1466" s="238"/>
      <c r="S1466" s="238"/>
      <c r="T1466" s="238"/>
      <c r="U1466" s="238"/>
    </row>
    <row r="1467" spans="1:21" hidden="1" x14ac:dyDescent="0.2">
      <c r="A1467" s="256">
        <v>1463</v>
      </c>
      <c r="B1467" s="248"/>
      <c r="C1467" s="257"/>
      <c r="D1467" s="258"/>
      <c r="E1467" s="258"/>
      <c r="F1467" s="259"/>
      <c r="G1467" s="258"/>
      <c r="H1467" s="258"/>
      <c r="I1467" s="260"/>
      <c r="J1467" s="258"/>
      <c r="K1467" s="258"/>
      <c r="L1467" s="260"/>
      <c r="M1467" s="258"/>
      <c r="N1467" s="256"/>
      <c r="O1467" s="254">
        <f t="shared" ref="O1467:P1467" si="1468">IF(B1467=0,0,IF($O$1="",0,IF(YEAR(B1467)=$P$1,MONTH(B1467)-$O$1+1,(YEAR(B1467)-$P$1)*12-$O$1+1+MONTH(B1467))))</f>
        <v>0</v>
      </c>
      <c r="P1467" s="254">
        <f t="shared" si="1468"/>
        <v>0</v>
      </c>
      <c r="Q1467" s="255" t="str">
        <f t="shared" si="1281"/>
        <v/>
      </c>
      <c r="R1467" s="238"/>
      <c r="S1467" s="238"/>
      <c r="T1467" s="238"/>
      <c r="U1467" s="238"/>
    </row>
    <row r="1468" spans="1:21" hidden="1" x14ac:dyDescent="0.2">
      <c r="A1468" s="256">
        <v>1464</v>
      </c>
      <c r="B1468" s="248"/>
      <c r="C1468" s="257"/>
      <c r="D1468" s="258"/>
      <c r="E1468" s="258"/>
      <c r="F1468" s="259"/>
      <c r="G1468" s="258"/>
      <c r="H1468" s="258"/>
      <c r="I1468" s="260"/>
      <c r="J1468" s="258"/>
      <c r="K1468" s="258"/>
      <c r="L1468" s="260"/>
      <c r="M1468" s="258"/>
      <c r="N1468" s="256"/>
      <c r="O1468" s="254">
        <f t="shared" ref="O1468:P1468" si="1469">IF(B1468=0,0,IF($O$1="",0,IF(YEAR(B1468)=$P$1,MONTH(B1468)-$O$1+1,(YEAR(B1468)-$P$1)*12-$O$1+1+MONTH(B1468))))</f>
        <v>0</v>
      </c>
      <c r="P1468" s="254">
        <f t="shared" si="1469"/>
        <v>0</v>
      </c>
      <c r="Q1468" s="255" t="str">
        <f t="shared" si="1281"/>
        <v/>
      </c>
      <c r="R1468" s="238"/>
      <c r="S1468" s="238"/>
      <c r="T1468" s="238"/>
      <c r="U1468" s="238"/>
    </row>
    <row r="1469" spans="1:21" hidden="1" x14ac:dyDescent="0.2">
      <c r="A1469" s="247">
        <v>1465</v>
      </c>
      <c r="B1469" s="248"/>
      <c r="C1469" s="257"/>
      <c r="D1469" s="258"/>
      <c r="E1469" s="258"/>
      <c r="F1469" s="259"/>
      <c r="G1469" s="258"/>
      <c r="H1469" s="258"/>
      <c r="I1469" s="260"/>
      <c r="J1469" s="258"/>
      <c r="K1469" s="258"/>
      <c r="L1469" s="260"/>
      <c r="M1469" s="258"/>
      <c r="N1469" s="256"/>
      <c r="O1469" s="254">
        <f t="shared" ref="O1469:P1469" si="1470">IF(B1469=0,0,IF($O$1="",0,IF(YEAR(B1469)=$P$1,MONTH(B1469)-$O$1+1,(YEAR(B1469)-$P$1)*12-$O$1+1+MONTH(B1469))))</f>
        <v>0</v>
      </c>
      <c r="P1469" s="254">
        <f t="shared" si="1470"/>
        <v>0</v>
      </c>
      <c r="Q1469" s="255" t="str">
        <f t="shared" si="1281"/>
        <v/>
      </c>
      <c r="R1469" s="238"/>
      <c r="S1469" s="238"/>
      <c r="T1469" s="238"/>
      <c r="U1469" s="238"/>
    </row>
    <row r="1470" spans="1:21" hidden="1" x14ac:dyDescent="0.2">
      <c r="A1470" s="256">
        <v>1466</v>
      </c>
      <c r="B1470" s="248"/>
      <c r="C1470" s="257"/>
      <c r="D1470" s="258"/>
      <c r="E1470" s="258"/>
      <c r="F1470" s="259"/>
      <c r="G1470" s="258"/>
      <c r="H1470" s="258"/>
      <c r="I1470" s="260"/>
      <c r="J1470" s="258"/>
      <c r="K1470" s="258"/>
      <c r="L1470" s="260"/>
      <c r="M1470" s="258"/>
      <c r="N1470" s="256"/>
      <c r="O1470" s="254">
        <f t="shared" ref="O1470:P1470" si="1471">IF(B1470=0,0,IF($O$1="",0,IF(YEAR(B1470)=$P$1,MONTH(B1470)-$O$1+1,(YEAR(B1470)-$P$1)*12-$O$1+1+MONTH(B1470))))</f>
        <v>0</v>
      </c>
      <c r="P1470" s="254">
        <f t="shared" si="1471"/>
        <v>0</v>
      </c>
      <c r="Q1470" s="255" t="str">
        <f t="shared" si="1281"/>
        <v/>
      </c>
      <c r="R1470" s="238"/>
      <c r="S1470" s="238"/>
      <c r="T1470" s="238"/>
      <c r="U1470" s="238"/>
    </row>
    <row r="1471" spans="1:21" hidden="1" x14ac:dyDescent="0.2">
      <c r="A1471" s="256">
        <v>1467</v>
      </c>
      <c r="B1471" s="248"/>
      <c r="C1471" s="257"/>
      <c r="D1471" s="258"/>
      <c r="E1471" s="258"/>
      <c r="F1471" s="259"/>
      <c r="G1471" s="258"/>
      <c r="H1471" s="258"/>
      <c r="I1471" s="260"/>
      <c r="J1471" s="258"/>
      <c r="K1471" s="258"/>
      <c r="L1471" s="260"/>
      <c r="M1471" s="258"/>
      <c r="N1471" s="256"/>
      <c r="O1471" s="254">
        <f t="shared" ref="O1471:P1471" si="1472">IF(B1471=0,0,IF($O$1="",0,IF(YEAR(B1471)=$P$1,MONTH(B1471)-$O$1+1,(YEAR(B1471)-$P$1)*12-$O$1+1+MONTH(B1471))))</f>
        <v>0</v>
      </c>
      <c r="P1471" s="254">
        <f t="shared" si="1472"/>
        <v>0</v>
      </c>
      <c r="Q1471" s="255" t="str">
        <f t="shared" si="1281"/>
        <v/>
      </c>
      <c r="R1471" s="238"/>
      <c r="S1471" s="238"/>
      <c r="T1471" s="238"/>
      <c r="U1471" s="238"/>
    </row>
    <row r="1472" spans="1:21" hidden="1" x14ac:dyDescent="0.2">
      <c r="A1472" s="256">
        <v>1468</v>
      </c>
      <c r="B1472" s="248"/>
      <c r="C1472" s="257"/>
      <c r="D1472" s="258"/>
      <c r="E1472" s="258"/>
      <c r="F1472" s="259"/>
      <c r="G1472" s="258"/>
      <c r="H1472" s="258"/>
      <c r="I1472" s="260"/>
      <c r="J1472" s="258"/>
      <c r="K1472" s="258"/>
      <c r="L1472" s="260"/>
      <c r="M1472" s="258"/>
      <c r="N1472" s="256"/>
      <c r="O1472" s="254">
        <f t="shared" ref="O1472:P1472" si="1473">IF(B1472=0,0,IF($O$1="",0,IF(YEAR(B1472)=$P$1,MONTH(B1472)-$O$1+1,(YEAR(B1472)-$P$1)*12-$O$1+1+MONTH(B1472))))</f>
        <v>0</v>
      </c>
      <c r="P1472" s="254">
        <f t="shared" si="1473"/>
        <v>0</v>
      </c>
      <c r="Q1472" s="255" t="str">
        <f t="shared" si="1281"/>
        <v/>
      </c>
      <c r="R1472" s="238"/>
      <c r="S1472" s="238"/>
      <c r="T1472" s="238"/>
      <c r="U1472" s="238"/>
    </row>
    <row r="1473" spans="1:21" hidden="1" x14ac:dyDescent="0.2">
      <c r="A1473" s="247">
        <v>1469</v>
      </c>
      <c r="B1473" s="248"/>
      <c r="C1473" s="257"/>
      <c r="D1473" s="258"/>
      <c r="E1473" s="258"/>
      <c r="F1473" s="259"/>
      <c r="G1473" s="258"/>
      <c r="H1473" s="258"/>
      <c r="I1473" s="260"/>
      <c r="J1473" s="258"/>
      <c r="K1473" s="258"/>
      <c r="L1473" s="260"/>
      <c r="M1473" s="258"/>
      <c r="N1473" s="256"/>
      <c r="O1473" s="254">
        <f t="shared" ref="O1473:P1473" si="1474">IF(B1473=0,0,IF($O$1="",0,IF(YEAR(B1473)=$P$1,MONTH(B1473)-$O$1+1,(YEAR(B1473)-$P$1)*12-$O$1+1+MONTH(B1473))))</f>
        <v>0</v>
      </c>
      <c r="P1473" s="254">
        <f t="shared" si="1474"/>
        <v>0</v>
      </c>
      <c r="Q1473" s="255" t="str">
        <f t="shared" si="1281"/>
        <v/>
      </c>
      <c r="R1473" s="238"/>
      <c r="S1473" s="238"/>
      <c r="T1473" s="238"/>
      <c r="U1473" s="238"/>
    </row>
    <row r="1474" spans="1:21" hidden="1" x14ac:dyDescent="0.2">
      <c r="A1474" s="256">
        <v>1470</v>
      </c>
      <c r="B1474" s="248"/>
      <c r="C1474" s="257"/>
      <c r="D1474" s="258"/>
      <c r="E1474" s="258"/>
      <c r="F1474" s="259"/>
      <c r="G1474" s="258"/>
      <c r="H1474" s="258"/>
      <c r="I1474" s="260"/>
      <c r="J1474" s="258"/>
      <c r="K1474" s="258"/>
      <c r="L1474" s="260"/>
      <c r="M1474" s="258"/>
      <c r="N1474" s="256"/>
      <c r="O1474" s="254">
        <f t="shared" ref="O1474:P1474" si="1475">IF(B1474=0,0,IF($O$1="",0,IF(YEAR(B1474)=$P$1,MONTH(B1474)-$O$1+1,(YEAR(B1474)-$P$1)*12-$O$1+1+MONTH(B1474))))</f>
        <v>0</v>
      </c>
      <c r="P1474" s="254">
        <f t="shared" si="1475"/>
        <v>0</v>
      </c>
      <c r="Q1474" s="255" t="str">
        <f t="shared" si="1281"/>
        <v/>
      </c>
      <c r="R1474" s="238"/>
      <c r="S1474" s="238"/>
      <c r="T1474" s="238"/>
      <c r="U1474" s="238"/>
    </row>
    <row r="1475" spans="1:21" hidden="1" x14ac:dyDescent="0.2">
      <c r="A1475" s="256">
        <v>1471</v>
      </c>
      <c r="B1475" s="248"/>
      <c r="C1475" s="257"/>
      <c r="D1475" s="258"/>
      <c r="E1475" s="258"/>
      <c r="F1475" s="259"/>
      <c r="G1475" s="258"/>
      <c r="H1475" s="258"/>
      <c r="I1475" s="260"/>
      <c r="J1475" s="258"/>
      <c r="K1475" s="258"/>
      <c r="L1475" s="260"/>
      <c r="M1475" s="258"/>
      <c r="N1475" s="256"/>
      <c r="O1475" s="254">
        <f t="shared" ref="O1475:P1475" si="1476">IF(B1475=0,0,IF($O$1="",0,IF(YEAR(B1475)=$P$1,MONTH(B1475)-$O$1+1,(YEAR(B1475)-$P$1)*12-$O$1+1+MONTH(B1475))))</f>
        <v>0</v>
      </c>
      <c r="P1475" s="254">
        <f t="shared" si="1476"/>
        <v>0</v>
      </c>
      <c r="Q1475" s="255" t="str">
        <f t="shared" si="1281"/>
        <v/>
      </c>
      <c r="R1475" s="238"/>
      <c r="S1475" s="238"/>
      <c r="T1475" s="238"/>
      <c r="U1475" s="238"/>
    </row>
    <row r="1476" spans="1:21" hidden="1" x14ac:dyDescent="0.2">
      <c r="A1476" s="256">
        <v>1472</v>
      </c>
      <c r="B1476" s="248"/>
      <c r="C1476" s="257"/>
      <c r="D1476" s="258"/>
      <c r="E1476" s="258"/>
      <c r="F1476" s="259"/>
      <c r="G1476" s="258"/>
      <c r="H1476" s="258"/>
      <c r="I1476" s="260"/>
      <c r="J1476" s="258"/>
      <c r="K1476" s="258"/>
      <c r="L1476" s="260"/>
      <c r="M1476" s="258"/>
      <c r="N1476" s="256"/>
      <c r="O1476" s="254">
        <f t="shared" ref="O1476:P1476" si="1477">IF(B1476=0,0,IF($O$1="",0,IF(YEAR(B1476)=$P$1,MONTH(B1476)-$O$1+1,(YEAR(B1476)-$P$1)*12-$O$1+1+MONTH(B1476))))</f>
        <v>0</v>
      </c>
      <c r="P1476" s="254">
        <f t="shared" si="1477"/>
        <v>0</v>
      </c>
      <c r="Q1476" s="255" t="str">
        <f t="shared" si="1281"/>
        <v/>
      </c>
      <c r="R1476" s="238"/>
      <c r="S1476" s="238"/>
      <c r="T1476" s="238"/>
      <c r="U1476" s="238"/>
    </row>
    <row r="1477" spans="1:21" hidden="1" x14ac:dyDescent="0.2">
      <c r="A1477" s="247">
        <v>1473</v>
      </c>
      <c r="B1477" s="248"/>
      <c r="C1477" s="257"/>
      <c r="D1477" s="258"/>
      <c r="E1477" s="258"/>
      <c r="F1477" s="259"/>
      <c r="G1477" s="258"/>
      <c r="H1477" s="258"/>
      <c r="I1477" s="260"/>
      <c r="J1477" s="258"/>
      <c r="K1477" s="258"/>
      <c r="L1477" s="260"/>
      <c r="M1477" s="258"/>
      <c r="N1477" s="256"/>
      <c r="O1477" s="254">
        <f t="shared" ref="O1477:P1477" si="1478">IF(B1477=0,0,IF($O$1="",0,IF(YEAR(B1477)=$P$1,MONTH(B1477)-$O$1+1,(YEAR(B1477)-$P$1)*12-$O$1+1+MONTH(B1477))))</f>
        <v>0</v>
      </c>
      <c r="P1477" s="254">
        <f t="shared" si="1478"/>
        <v>0</v>
      </c>
      <c r="Q1477" s="255" t="str">
        <f t="shared" si="1281"/>
        <v/>
      </c>
      <c r="R1477" s="238"/>
      <c r="S1477" s="238"/>
      <c r="T1477" s="238"/>
      <c r="U1477" s="238"/>
    </row>
    <row r="1478" spans="1:21" hidden="1" x14ac:dyDescent="0.2">
      <c r="A1478" s="256">
        <v>1474</v>
      </c>
      <c r="B1478" s="248"/>
      <c r="C1478" s="257"/>
      <c r="D1478" s="258"/>
      <c r="E1478" s="258"/>
      <c r="F1478" s="259"/>
      <c r="G1478" s="258"/>
      <c r="H1478" s="258"/>
      <c r="I1478" s="260"/>
      <c r="J1478" s="258"/>
      <c r="K1478" s="258"/>
      <c r="L1478" s="260"/>
      <c r="M1478" s="258"/>
      <c r="N1478" s="256"/>
      <c r="O1478" s="254">
        <f t="shared" ref="O1478:P1478" si="1479">IF(B1478=0,0,IF($O$1="",0,IF(YEAR(B1478)=$P$1,MONTH(B1478)-$O$1+1,(YEAR(B1478)-$P$1)*12-$O$1+1+MONTH(B1478))))</f>
        <v>0</v>
      </c>
      <c r="P1478" s="254">
        <f t="shared" si="1479"/>
        <v>0</v>
      </c>
      <c r="Q1478" s="255" t="str">
        <f t="shared" si="1281"/>
        <v/>
      </c>
      <c r="R1478" s="238"/>
      <c r="S1478" s="238"/>
      <c r="T1478" s="238"/>
      <c r="U1478" s="238"/>
    </row>
    <row r="1479" spans="1:21" hidden="1" x14ac:dyDescent="0.2">
      <c r="A1479" s="256">
        <v>1475</v>
      </c>
      <c r="B1479" s="248"/>
      <c r="C1479" s="257"/>
      <c r="D1479" s="258"/>
      <c r="E1479" s="258"/>
      <c r="F1479" s="259"/>
      <c r="G1479" s="258"/>
      <c r="H1479" s="258"/>
      <c r="I1479" s="260"/>
      <c r="J1479" s="258"/>
      <c r="K1479" s="258"/>
      <c r="L1479" s="260"/>
      <c r="M1479" s="258"/>
      <c r="N1479" s="256"/>
      <c r="O1479" s="254">
        <f t="shared" ref="O1479:P1479" si="1480">IF(B1479=0,0,IF($O$1="",0,IF(YEAR(B1479)=$P$1,MONTH(B1479)-$O$1+1,(YEAR(B1479)-$P$1)*12-$O$1+1+MONTH(B1479))))</f>
        <v>0</v>
      </c>
      <c r="P1479" s="254">
        <f t="shared" si="1480"/>
        <v>0</v>
      </c>
      <c r="Q1479" s="255" t="str">
        <f t="shared" si="1281"/>
        <v/>
      </c>
      <c r="R1479" s="238"/>
      <c r="S1479" s="238"/>
      <c r="T1479" s="238"/>
      <c r="U1479" s="238"/>
    </row>
    <row r="1480" spans="1:21" hidden="1" x14ac:dyDescent="0.2">
      <c r="A1480" s="256">
        <v>1476</v>
      </c>
      <c r="B1480" s="248"/>
      <c r="C1480" s="257"/>
      <c r="D1480" s="258"/>
      <c r="E1480" s="258"/>
      <c r="F1480" s="259"/>
      <c r="G1480" s="258"/>
      <c r="H1480" s="258"/>
      <c r="I1480" s="260"/>
      <c r="J1480" s="258"/>
      <c r="K1480" s="258"/>
      <c r="L1480" s="260"/>
      <c r="M1480" s="258"/>
      <c r="N1480" s="256"/>
      <c r="O1480" s="254">
        <f t="shared" ref="O1480:P1480" si="1481">IF(B1480=0,0,IF($O$1="",0,IF(YEAR(B1480)=$P$1,MONTH(B1480)-$O$1+1,(YEAR(B1480)-$P$1)*12-$O$1+1+MONTH(B1480))))</f>
        <v>0</v>
      </c>
      <c r="P1480" s="254">
        <f t="shared" si="1481"/>
        <v>0</v>
      </c>
      <c r="Q1480" s="255" t="str">
        <f t="shared" si="1281"/>
        <v/>
      </c>
      <c r="R1480" s="238"/>
      <c r="S1480" s="238"/>
      <c r="T1480" s="238"/>
      <c r="U1480" s="238"/>
    </row>
    <row r="1481" spans="1:21" hidden="1" x14ac:dyDescent="0.2">
      <c r="A1481" s="247">
        <v>1477</v>
      </c>
      <c r="B1481" s="248"/>
      <c r="C1481" s="257"/>
      <c r="D1481" s="258"/>
      <c r="E1481" s="258"/>
      <c r="F1481" s="259"/>
      <c r="G1481" s="258"/>
      <c r="H1481" s="258"/>
      <c r="I1481" s="260"/>
      <c r="J1481" s="258"/>
      <c r="K1481" s="258"/>
      <c r="L1481" s="260"/>
      <c r="M1481" s="258"/>
      <c r="N1481" s="256"/>
      <c r="O1481" s="254">
        <f t="shared" ref="O1481:P1481" si="1482">IF(B1481=0,0,IF($O$1="",0,IF(YEAR(B1481)=$P$1,MONTH(B1481)-$O$1+1,(YEAR(B1481)-$P$1)*12-$O$1+1+MONTH(B1481))))</f>
        <v>0</v>
      </c>
      <c r="P1481" s="254">
        <f t="shared" si="1482"/>
        <v>0</v>
      </c>
      <c r="Q1481" s="255" t="str">
        <f t="shared" si="1281"/>
        <v/>
      </c>
      <c r="R1481" s="238"/>
      <c r="S1481" s="238"/>
      <c r="T1481" s="238"/>
      <c r="U1481" s="238"/>
    </row>
    <row r="1482" spans="1:21" hidden="1" x14ac:dyDescent="0.2">
      <c r="A1482" s="256">
        <v>1478</v>
      </c>
      <c r="B1482" s="248"/>
      <c r="C1482" s="257"/>
      <c r="D1482" s="258"/>
      <c r="E1482" s="258"/>
      <c r="F1482" s="259"/>
      <c r="G1482" s="258"/>
      <c r="H1482" s="258"/>
      <c r="I1482" s="260"/>
      <c r="J1482" s="258"/>
      <c r="K1482" s="258"/>
      <c r="L1482" s="260"/>
      <c r="M1482" s="258"/>
      <c r="N1482" s="256"/>
      <c r="O1482" s="254">
        <f t="shared" ref="O1482:P1482" si="1483">IF(B1482=0,0,IF($O$1="",0,IF(YEAR(B1482)=$P$1,MONTH(B1482)-$O$1+1,(YEAR(B1482)-$P$1)*12-$O$1+1+MONTH(B1482))))</f>
        <v>0</v>
      </c>
      <c r="P1482" s="254">
        <f t="shared" si="1483"/>
        <v>0</v>
      </c>
      <c r="Q1482" s="255" t="str">
        <f t="shared" si="1281"/>
        <v/>
      </c>
      <c r="R1482" s="238"/>
      <c r="S1482" s="238"/>
      <c r="T1482" s="238"/>
      <c r="U1482" s="238"/>
    </row>
    <row r="1483" spans="1:21" hidden="1" x14ac:dyDescent="0.2">
      <c r="A1483" s="256">
        <v>1479</v>
      </c>
      <c r="B1483" s="248"/>
      <c r="C1483" s="257"/>
      <c r="D1483" s="258"/>
      <c r="E1483" s="258"/>
      <c r="F1483" s="259"/>
      <c r="G1483" s="258"/>
      <c r="H1483" s="258"/>
      <c r="I1483" s="260"/>
      <c r="J1483" s="258"/>
      <c r="K1483" s="258"/>
      <c r="L1483" s="260"/>
      <c r="M1483" s="258"/>
      <c r="N1483" s="256"/>
      <c r="O1483" s="254">
        <f t="shared" ref="O1483:P1483" si="1484">IF(B1483=0,0,IF($O$1="",0,IF(YEAR(B1483)=$P$1,MONTH(B1483)-$O$1+1,(YEAR(B1483)-$P$1)*12-$O$1+1+MONTH(B1483))))</f>
        <v>0</v>
      </c>
      <c r="P1483" s="254">
        <f t="shared" si="1484"/>
        <v>0</v>
      </c>
      <c r="Q1483" s="255" t="str">
        <f t="shared" si="1281"/>
        <v/>
      </c>
      <c r="R1483" s="238"/>
      <c r="S1483" s="238"/>
      <c r="T1483" s="238"/>
      <c r="U1483" s="238"/>
    </row>
    <row r="1484" spans="1:21" hidden="1" x14ac:dyDescent="0.2">
      <c r="A1484" s="256">
        <v>1480</v>
      </c>
      <c r="B1484" s="248"/>
      <c r="C1484" s="257"/>
      <c r="D1484" s="258"/>
      <c r="E1484" s="258"/>
      <c r="F1484" s="259"/>
      <c r="G1484" s="258"/>
      <c r="H1484" s="258"/>
      <c r="I1484" s="260"/>
      <c r="J1484" s="258"/>
      <c r="K1484" s="258"/>
      <c r="L1484" s="260"/>
      <c r="M1484" s="258"/>
      <c r="N1484" s="256"/>
      <c r="O1484" s="254">
        <f t="shared" ref="O1484:P1484" si="1485">IF(B1484=0,0,IF($O$1="",0,IF(YEAR(B1484)=$P$1,MONTH(B1484)-$O$1+1,(YEAR(B1484)-$P$1)*12-$O$1+1+MONTH(B1484))))</f>
        <v>0</v>
      </c>
      <c r="P1484" s="254">
        <f t="shared" si="1485"/>
        <v>0</v>
      </c>
      <c r="Q1484" s="255" t="str">
        <f t="shared" si="1281"/>
        <v/>
      </c>
      <c r="R1484" s="238"/>
      <c r="S1484" s="238"/>
      <c r="T1484" s="238"/>
      <c r="U1484" s="238"/>
    </row>
    <row r="1485" spans="1:21" hidden="1" x14ac:dyDescent="0.2">
      <c r="A1485" s="247">
        <v>1481</v>
      </c>
      <c r="B1485" s="248"/>
      <c r="C1485" s="257"/>
      <c r="D1485" s="258"/>
      <c r="E1485" s="258"/>
      <c r="F1485" s="259"/>
      <c r="G1485" s="258"/>
      <c r="H1485" s="258"/>
      <c r="I1485" s="260"/>
      <c r="J1485" s="258"/>
      <c r="K1485" s="258"/>
      <c r="L1485" s="260"/>
      <c r="M1485" s="258"/>
      <c r="N1485" s="256"/>
      <c r="O1485" s="254">
        <f t="shared" ref="O1485:P1485" si="1486">IF(B1485=0,0,IF($O$1="",0,IF(YEAR(B1485)=$P$1,MONTH(B1485)-$O$1+1,(YEAR(B1485)-$P$1)*12-$O$1+1+MONTH(B1485))))</f>
        <v>0</v>
      </c>
      <c r="P1485" s="254">
        <f t="shared" si="1486"/>
        <v>0</v>
      </c>
      <c r="Q1485" s="255" t="str">
        <f t="shared" si="1281"/>
        <v/>
      </c>
      <c r="R1485" s="238"/>
      <c r="S1485" s="238"/>
      <c r="T1485" s="238"/>
      <c r="U1485" s="238"/>
    </row>
    <row r="1486" spans="1:21" hidden="1" x14ac:dyDescent="0.2">
      <c r="A1486" s="256">
        <v>1482</v>
      </c>
      <c r="B1486" s="248"/>
      <c r="C1486" s="257"/>
      <c r="D1486" s="258"/>
      <c r="E1486" s="258"/>
      <c r="F1486" s="259"/>
      <c r="G1486" s="258"/>
      <c r="H1486" s="258"/>
      <c r="I1486" s="260"/>
      <c r="J1486" s="258"/>
      <c r="K1486" s="258"/>
      <c r="L1486" s="260"/>
      <c r="M1486" s="258"/>
      <c r="N1486" s="256"/>
      <c r="O1486" s="254">
        <f t="shared" ref="O1486:P1486" si="1487">IF(B1486=0,0,IF($O$1="",0,IF(YEAR(B1486)=$P$1,MONTH(B1486)-$O$1+1,(YEAR(B1486)-$P$1)*12-$O$1+1+MONTH(B1486))))</f>
        <v>0</v>
      </c>
      <c r="P1486" s="254">
        <f t="shared" si="1487"/>
        <v>0</v>
      </c>
      <c r="Q1486" s="255" t="str">
        <f t="shared" si="1281"/>
        <v/>
      </c>
      <c r="R1486" s="238"/>
      <c r="S1486" s="238"/>
      <c r="T1486" s="238"/>
      <c r="U1486" s="238"/>
    </row>
    <row r="1487" spans="1:21" hidden="1" x14ac:dyDescent="0.2">
      <c r="A1487" s="256">
        <v>1483</v>
      </c>
      <c r="B1487" s="248"/>
      <c r="C1487" s="257"/>
      <c r="D1487" s="258"/>
      <c r="E1487" s="258"/>
      <c r="F1487" s="259"/>
      <c r="G1487" s="258"/>
      <c r="H1487" s="258"/>
      <c r="I1487" s="260"/>
      <c r="J1487" s="258"/>
      <c r="K1487" s="258"/>
      <c r="L1487" s="260"/>
      <c r="M1487" s="258"/>
      <c r="N1487" s="256"/>
      <c r="O1487" s="254">
        <f t="shared" ref="O1487:P1487" si="1488">IF(B1487=0,0,IF($O$1="",0,IF(YEAR(B1487)=$P$1,MONTH(B1487)-$O$1+1,(YEAR(B1487)-$P$1)*12-$O$1+1+MONTH(B1487))))</f>
        <v>0</v>
      </c>
      <c r="P1487" s="254">
        <f t="shared" si="1488"/>
        <v>0</v>
      </c>
      <c r="Q1487" s="255" t="str">
        <f t="shared" si="1281"/>
        <v/>
      </c>
      <c r="R1487" s="238"/>
      <c r="S1487" s="238"/>
      <c r="T1487" s="238"/>
      <c r="U1487" s="238"/>
    </row>
    <row r="1488" spans="1:21" hidden="1" x14ac:dyDescent="0.2">
      <c r="A1488" s="256">
        <v>1484</v>
      </c>
      <c r="B1488" s="248"/>
      <c r="C1488" s="257"/>
      <c r="D1488" s="258"/>
      <c r="E1488" s="258"/>
      <c r="F1488" s="259"/>
      <c r="G1488" s="258"/>
      <c r="H1488" s="258"/>
      <c r="I1488" s="260"/>
      <c r="J1488" s="258"/>
      <c r="K1488" s="258"/>
      <c r="L1488" s="260"/>
      <c r="M1488" s="258"/>
      <c r="N1488" s="256"/>
      <c r="O1488" s="254">
        <f t="shared" ref="O1488:P1488" si="1489">IF(B1488=0,0,IF($O$1="",0,IF(YEAR(B1488)=$P$1,MONTH(B1488)-$O$1+1,(YEAR(B1488)-$P$1)*12-$O$1+1+MONTH(B1488))))</f>
        <v>0</v>
      </c>
      <c r="P1488" s="254">
        <f t="shared" si="1489"/>
        <v>0</v>
      </c>
      <c r="Q1488" s="255" t="str">
        <f t="shared" si="1281"/>
        <v/>
      </c>
      <c r="R1488" s="238"/>
      <c r="S1488" s="238"/>
      <c r="T1488" s="238"/>
      <c r="U1488" s="238"/>
    </row>
    <row r="1489" spans="1:21" hidden="1" x14ac:dyDescent="0.2">
      <c r="A1489" s="247">
        <v>1485</v>
      </c>
      <c r="B1489" s="248"/>
      <c r="C1489" s="257"/>
      <c r="D1489" s="258"/>
      <c r="E1489" s="258"/>
      <c r="F1489" s="259"/>
      <c r="G1489" s="258"/>
      <c r="H1489" s="258"/>
      <c r="I1489" s="260"/>
      <c r="J1489" s="258"/>
      <c r="K1489" s="258"/>
      <c r="L1489" s="260"/>
      <c r="M1489" s="258"/>
      <c r="N1489" s="256"/>
      <c r="O1489" s="254">
        <f t="shared" ref="O1489:P1489" si="1490">IF(B1489=0,0,IF($O$1="",0,IF(YEAR(B1489)=$P$1,MONTH(B1489)-$O$1+1,(YEAR(B1489)-$P$1)*12-$O$1+1+MONTH(B1489))))</f>
        <v>0</v>
      </c>
      <c r="P1489" s="254">
        <f t="shared" si="1490"/>
        <v>0</v>
      </c>
      <c r="Q1489" s="255" t="str">
        <f t="shared" si="1281"/>
        <v/>
      </c>
      <c r="R1489" s="238"/>
      <c r="S1489" s="238"/>
      <c r="T1489" s="238"/>
      <c r="U1489" s="238"/>
    </row>
    <row r="1490" spans="1:21" hidden="1" x14ac:dyDescent="0.2">
      <c r="A1490" s="256">
        <v>1486</v>
      </c>
      <c r="B1490" s="248"/>
      <c r="C1490" s="257"/>
      <c r="D1490" s="258"/>
      <c r="E1490" s="258"/>
      <c r="F1490" s="259"/>
      <c r="G1490" s="258"/>
      <c r="H1490" s="258"/>
      <c r="I1490" s="260"/>
      <c r="J1490" s="258"/>
      <c r="K1490" s="258"/>
      <c r="L1490" s="260"/>
      <c r="M1490" s="258"/>
      <c r="N1490" s="256"/>
      <c r="O1490" s="254">
        <f t="shared" ref="O1490:P1490" si="1491">IF(B1490=0,0,IF($O$1="",0,IF(YEAR(B1490)=$P$1,MONTH(B1490)-$O$1+1,(YEAR(B1490)-$P$1)*12-$O$1+1+MONTH(B1490))))</f>
        <v>0</v>
      </c>
      <c r="P1490" s="254">
        <f t="shared" si="1491"/>
        <v>0</v>
      </c>
      <c r="Q1490" s="255" t="str">
        <f t="shared" si="1281"/>
        <v/>
      </c>
      <c r="R1490" s="238"/>
      <c r="S1490" s="238"/>
      <c r="T1490" s="238"/>
      <c r="U1490" s="238"/>
    </row>
    <row r="1491" spans="1:21" hidden="1" x14ac:dyDescent="0.2">
      <c r="A1491" s="256">
        <v>1487</v>
      </c>
      <c r="B1491" s="248"/>
      <c r="C1491" s="257"/>
      <c r="D1491" s="258"/>
      <c r="E1491" s="258"/>
      <c r="F1491" s="259"/>
      <c r="G1491" s="258"/>
      <c r="H1491" s="258"/>
      <c r="I1491" s="260"/>
      <c r="J1491" s="258"/>
      <c r="K1491" s="258"/>
      <c r="L1491" s="260"/>
      <c r="M1491" s="258"/>
      <c r="N1491" s="256"/>
      <c r="O1491" s="254">
        <f t="shared" ref="O1491:P1491" si="1492">IF(B1491=0,0,IF($O$1="",0,IF(YEAR(B1491)=$P$1,MONTH(B1491)-$O$1+1,(YEAR(B1491)-$P$1)*12-$O$1+1+MONTH(B1491))))</f>
        <v>0</v>
      </c>
      <c r="P1491" s="254">
        <f t="shared" si="1492"/>
        <v>0</v>
      </c>
      <c r="Q1491" s="255" t="str">
        <f t="shared" si="1281"/>
        <v/>
      </c>
      <c r="R1491" s="238"/>
      <c r="S1491" s="238"/>
      <c r="T1491" s="238"/>
      <c r="U1491" s="238"/>
    </row>
    <row r="1492" spans="1:21" hidden="1" x14ac:dyDescent="0.2">
      <c r="A1492" s="256">
        <v>1488</v>
      </c>
      <c r="B1492" s="248"/>
      <c r="C1492" s="257"/>
      <c r="D1492" s="258"/>
      <c r="E1492" s="258"/>
      <c r="F1492" s="259"/>
      <c r="G1492" s="258"/>
      <c r="H1492" s="258"/>
      <c r="I1492" s="260"/>
      <c r="J1492" s="258"/>
      <c r="K1492" s="258"/>
      <c r="L1492" s="260"/>
      <c r="M1492" s="258"/>
      <c r="N1492" s="256"/>
      <c r="O1492" s="254">
        <f t="shared" ref="O1492:P1492" si="1493">IF(B1492=0,0,IF($O$1="",0,IF(YEAR(B1492)=$P$1,MONTH(B1492)-$O$1+1,(YEAR(B1492)-$P$1)*12-$O$1+1+MONTH(B1492))))</f>
        <v>0</v>
      </c>
      <c r="P1492" s="254">
        <f t="shared" si="1493"/>
        <v>0</v>
      </c>
      <c r="Q1492" s="255" t="str">
        <f t="shared" si="1281"/>
        <v/>
      </c>
      <c r="R1492" s="238"/>
      <c r="S1492" s="238"/>
      <c r="T1492" s="238"/>
      <c r="U1492" s="238"/>
    </row>
    <row r="1493" spans="1:21" hidden="1" x14ac:dyDescent="0.2">
      <c r="A1493" s="247">
        <v>1489</v>
      </c>
      <c r="B1493" s="248"/>
      <c r="C1493" s="257"/>
      <c r="D1493" s="258"/>
      <c r="E1493" s="258"/>
      <c r="F1493" s="259"/>
      <c r="G1493" s="258"/>
      <c r="H1493" s="258"/>
      <c r="I1493" s="260"/>
      <c r="J1493" s="258"/>
      <c r="K1493" s="258"/>
      <c r="L1493" s="260"/>
      <c r="M1493" s="258"/>
      <c r="N1493" s="256"/>
      <c r="O1493" s="254">
        <f t="shared" ref="O1493:P1493" si="1494">IF(B1493=0,0,IF($O$1="",0,IF(YEAR(B1493)=$P$1,MONTH(B1493)-$O$1+1,(YEAR(B1493)-$P$1)*12-$O$1+1+MONTH(B1493))))</f>
        <v>0</v>
      </c>
      <c r="P1493" s="254">
        <f t="shared" si="1494"/>
        <v>0</v>
      </c>
      <c r="Q1493" s="255" t="str">
        <f t="shared" si="1281"/>
        <v/>
      </c>
      <c r="R1493" s="238"/>
      <c r="S1493" s="238"/>
      <c r="T1493" s="238"/>
      <c r="U1493" s="238"/>
    </row>
    <row r="1494" spans="1:21" hidden="1" x14ac:dyDescent="0.2">
      <c r="A1494" s="256">
        <v>1490</v>
      </c>
      <c r="B1494" s="248"/>
      <c r="C1494" s="257"/>
      <c r="D1494" s="258"/>
      <c r="E1494" s="258"/>
      <c r="F1494" s="259"/>
      <c r="G1494" s="258"/>
      <c r="H1494" s="258"/>
      <c r="I1494" s="260"/>
      <c r="J1494" s="258"/>
      <c r="K1494" s="258"/>
      <c r="L1494" s="260"/>
      <c r="M1494" s="258"/>
      <c r="N1494" s="256"/>
      <c r="O1494" s="254">
        <f t="shared" ref="O1494:P1494" si="1495">IF(B1494=0,0,IF($O$1="",0,IF(YEAR(B1494)=$P$1,MONTH(B1494)-$O$1+1,(YEAR(B1494)-$P$1)*12-$O$1+1+MONTH(B1494))))</f>
        <v>0</v>
      </c>
      <c r="P1494" s="254">
        <f t="shared" si="1495"/>
        <v>0</v>
      </c>
      <c r="Q1494" s="255" t="str">
        <f t="shared" si="1281"/>
        <v/>
      </c>
      <c r="R1494" s="238"/>
      <c r="S1494" s="238"/>
      <c r="T1494" s="238"/>
      <c r="U1494" s="238"/>
    </row>
    <row r="1495" spans="1:21" hidden="1" x14ac:dyDescent="0.2">
      <c r="A1495" s="256">
        <v>1491</v>
      </c>
      <c r="B1495" s="248"/>
      <c r="C1495" s="257"/>
      <c r="D1495" s="258"/>
      <c r="E1495" s="258"/>
      <c r="F1495" s="259"/>
      <c r="G1495" s="258"/>
      <c r="H1495" s="258"/>
      <c r="I1495" s="260"/>
      <c r="J1495" s="258"/>
      <c r="K1495" s="258"/>
      <c r="L1495" s="260"/>
      <c r="M1495" s="258"/>
      <c r="N1495" s="256"/>
      <c r="O1495" s="254">
        <f t="shared" ref="O1495:P1495" si="1496">IF(B1495=0,0,IF($O$1="",0,IF(YEAR(B1495)=$P$1,MONTH(B1495)-$O$1+1,(YEAR(B1495)-$P$1)*12-$O$1+1+MONTH(B1495))))</f>
        <v>0</v>
      </c>
      <c r="P1495" s="254">
        <f t="shared" si="1496"/>
        <v>0</v>
      </c>
      <c r="Q1495" s="255" t="str">
        <f t="shared" si="1281"/>
        <v/>
      </c>
      <c r="R1495" s="238"/>
      <c r="S1495" s="238"/>
      <c r="T1495" s="238"/>
      <c r="U1495" s="238"/>
    </row>
    <row r="1496" spans="1:21" hidden="1" x14ac:dyDescent="0.2">
      <c r="A1496" s="256">
        <v>1492</v>
      </c>
      <c r="B1496" s="248"/>
      <c r="C1496" s="257"/>
      <c r="D1496" s="258"/>
      <c r="E1496" s="258"/>
      <c r="F1496" s="259"/>
      <c r="G1496" s="258"/>
      <c r="H1496" s="258"/>
      <c r="I1496" s="260"/>
      <c r="J1496" s="258"/>
      <c r="K1496" s="258"/>
      <c r="L1496" s="260"/>
      <c r="M1496" s="258"/>
      <c r="N1496" s="256"/>
      <c r="O1496" s="254">
        <f t="shared" ref="O1496:P1496" si="1497">IF(B1496=0,0,IF($O$1="",0,IF(YEAR(B1496)=$P$1,MONTH(B1496)-$O$1+1,(YEAR(B1496)-$P$1)*12-$O$1+1+MONTH(B1496))))</f>
        <v>0</v>
      </c>
      <c r="P1496" s="254">
        <f t="shared" si="1497"/>
        <v>0</v>
      </c>
      <c r="Q1496" s="255" t="str">
        <f t="shared" si="1281"/>
        <v/>
      </c>
      <c r="R1496" s="238"/>
      <c r="S1496" s="238"/>
      <c r="T1496" s="238"/>
      <c r="U1496" s="238"/>
    </row>
    <row r="1497" spans="1:21" hidden="1" x14ac:dyDescent="0.2">
      <c r="A1497" s="247">
        <v>1493</v>
      </c>
      <c r="B1497" s="248"/>
      <c r="C1497" s="257"/>
      <c r="D1497" s="258"/>
      <c r="E1497" s="258"/>
      <c r="F1497" s="259"/>
      <c r="G1497" s="258"/>
      <c r="H1497" s="258"/>
      <c r="I1497" s="260"/>
      <c r="J1497" s="258"/>
      <c r="K1497" s="258"/>
      <c r="L1497" s="260"/>
      <c r="M1497" s="258"/>
      <c r="N1497" s="256"/>
      <c r="O1497" s="254">
        <f t="shared" ref="O1497:P1497" si="1498">IF(B1497=0,0,IF($O$1="",0,IF(YEAR(B1497)=$P$1,MONTH(B1497)-$O$1+1,(YEAR(B1497)-$P$1)*12-$O$1+1+MONTH(B1497))))</f>
        <v>0</v>
      </c>
      <c r="P1497" s="254">
        <f t="shared" si="1498"/>
        <v>0</v>
      </c>
      <c r="Q1497" s="255" t="str">
        <f t="shared" si="1281"/>
        <v/>
      </c>
      <c r="R1497" s="238"/>
      <c r="S1497" s="238"/>
      <c r="T1497" s="238"/>
      <c r="U1497" s="238"/>
    </row>
    <row r="1498" spans="1:21" hidden="1" x14ac:dyDescent="0.2">
      <c r="A1498" s="256">
        <v>1494</v>
      </c>
      <c r="B1498" s="248"/>
      <c r="C1498" s="257"/>
      <c r="D1498" s="258"/>
      <c r="E1498" s="258"/>
      <c r="F1498" s="259"/>
      <c r="G1498" s="258"/>
      <c r="H1498" s="258"/>
      <c r="I1498" s="260"/>
      <c r="J1498" s="258"/>
      <c r="K1498" s="258"/>
      <c r="L1498" s="260"/>
      <c r="M1498" s="258"/>
      <c r="N1498" s="256"/>
      <c r="O1498" s="254">
        <f t="shared" ref="O1498:P1498" si="1499">IF(B1498=0,0,IF($O$1="",0,IF(YEAR(B1498)=$P$1,MONTH(B1498)-$O$1+1,(YEAR(B1498)-$P$1)*12-$O$1+1+MONTH(B1498))))</f>
        <v>0</v>
      </c>
      <c r="P1498" s="254">
        <f t="shared" si="1499"/>
        <v>0</v>
      </c>
      <c r="Q1498" s="255" t="str">
        <f t="shared" si="1281"/>
        <v/>
      </c>
      <c r="R1498" s="238"/>
      <c r="S1498" s="238"/>
      <c r="T1498" s="238"/>
      <c r="U1498" s="238"/>
    </row>
    <row r="1499" spans="1:21" hidden="1" x14ac:dyDescent="0.2">
      <c r="A1499" s="256">
        <v>1495</v>
      </c>
      <c r="B1499" s="248"/>
      <c r="C1499" s="257"/>
      <c r="D1499" s="258"/>
      <c r="E1499" s="258"/>
      <c r="F1499" s="259"/>
      <c r="G1499" s="258"/>
      <c r="H1499" s="258"/>
      <c r="I1499" s="260"/>
      <c r="J1499" s="258"/>
      <c r="K1499" s="258"/>
      <c r="L1499" s="260"/>
      <c r="M1499" s="258"/>
      <c r="N1499" s="256"/>
      <c r="O1499" s="254">
        <f t="shared" ref="O1499:P1499" si="1500">IF(B1499=0,0,IF($O$1="",0,IF(YEAR(B1499)=$P$1,MONTH(B1499)-$O$1+1,(YEAR(B1499)-$P$1)*12-$O$1+1+MONTH(B1499))))</f>
        <v>0</v>
      </c>
      <c r="P1499" s="254">
        <f t="shared" si="1500"/>
        <v>0</v>
      </c>
      <c r="Q1499" s="255" t="str">
        <f t="shared" si="1281"/>
        <v/>
      </c>
      <c r="R1499" s="238"/>
      <c r="S1499" s="238"/>
      <c r="T1499" s="238"/>
      <c r="U1499" s="238"/>
    </row>
    <row r="1500" spans="1:21" hidden="1" x14ac:dyDescent="0.2">
      <c r="A1500" s="256">
        <v>1496</v>
      </c>
      <c r="B1500" s="248"/>
      <c r="C1500" s="257"/>
      <c r="D1500" s="258"/>
      <c r="E1500" s="258"/>
      <c r="F1500" s="259"/>
      <c r="G1500" s="258"/>
      <c r="H1500" s="258"/>
      <c r="I1500" s="260"/>
      <c r="J1500" s="258"/>
      <c r="K1500" s="258"/>
      <c r="L1500" s="260"/>
      <c r="M1500" s="258"/>
      <c r="N1500" s="256"/>
      <c r="O1500" s="254">
        <f t="shared" ref="O1500:P1500" si="1501">IF(B1500=0,0,IF($O$1="",0,IF(YEAR(B1500)=$P$1,MONTH(B1500)-$O$1+1,(YEAR(B1500)-$P$1)*12-$O$1+1+MONTH(B1500))))</f>
        <v>0</v>
      </c>
      <c r="P1500" s="254">
        <f t="shared" si="1501"/>
        <v>0</v>
      </c>
      <c r="Q1500" s="255" t="str">
        <f t="shared" si="1281"/>
        <v/>
      </c>
      <c r="R1500" s="238"/>
      <c r="S1500" s="238"/>
      <c r="T1500" s="238"/>
      <c r="U1500" s="238"/>
    </row>
    <row r="1501" spans="1:21" hidden="1" x14ac:dyDescent="0.2">
      <c r="A1501" s="247">
        <v>1497</v>
      </c>
      <c r="B1501" s="248"/>
      <c r="C1501" s="257"/>
      <c r="D1501" s="258"/>
      <c r="E1501" s="258"/>
      <c r="F1501" s="259"/>
      <c r="G1501" s="258"/>
      <c r="H1501" s="258"/>
      <c r="I1501" s="260"/>
      <c r="J1501" s="258"/>
      <c r="K1501" s="258"/>
      <c r="L1501" s="260"/>
      <c r="M1501" s="258"/>
      <c r="N1501" s="256"/>
      <c r="O1501" s="254">
        <f t="shared" ref="O1501:P1501" si="1502">IF(B1501=0,0,IF($O$1="",0,IF(YEAR(B1501)=$P$1,MONTH(B1501)-$O$1+1,(YEAR(B1501)-$P$1)*12-$O$1+1+MONTH(B1501))))</f>
        <v>0</v>
      </c>
      <c r="P1501" s="254">
        <f t="shared" si="1502"/>
        <v>0</v>
      </c>
      <c r="Q1501" s="255" t="str">
        <f t="shared" si="1281"/>
        <v/>
      </c>
      <c r="R1501" s="238"/>
      <c r="S1501" s="238"/>
      <c r="T1501" s="238"/>
      <c r="U1501" s="238"/>
    </row>
    <row r="1502" spans="1:21" hidden="1" x14ac:dyDescent="0.2">
      <c r="A1502" s="256">
        <v>1498</v>
      </c>
      <c r="B1502" s="248"/>
      <c r="C1502" s="257"/>
      <c r="D1502" s="258"/>
      <c r="E1502" s="258"/>
      <c r="F1502" s="259"/>
      <c r="G1502" s="258"/>
      <c r="H1502" s="258"/>
      <c r="I1502" s="260"/>
      <c r="J1502" s="258"/>
      <c r="K1502" s="258"/>
      <c r="L1502" s="260"/>
      <c r="M1502" s="258"/>
      <c r="N1502" s="256"/>
      <c r="O1502" s="254">
        <f t="shared" ref="O1502:P1502" si="1503">IF(B1502=0,0,IF($O$1="",0,IF(YEAR(B1502)=$P$1,MONTH(B1502)-$O$1+1,(YEAR(B1502)-$P$1)*12-$O$1+1+MONTH(B1502))))</f>
        <v>0</v>
      </c>
      <c r="P1502" s="254">
        <f t="shared" si="1503"/>
        <v>0</v>
      </c>
      <c r="Q1502" s="255" t="str">
        <f t="shared" si="1281"/>
        <v/>
      </c>
      <c r="R1502" s="238"/>
      <c r="S1502" s="238"/>
      <c r="T1502" s="238"/>
      <c r="U1502" s="238"/>
    </row>
    <row r="1503" spans="1:21" hidden="1" x14ac:dyDescent="0.2">
      <c r="A1503" s="256">
        <v>1499</v>
      </c>
      <c r="B1503" s="248"/>
      <c r="C1503" s="257"/>
      <c r="D1503" s="258"/>
      <c r="E1503" s="258"/>
      <c r="F1503" s="259"/>
      <c r="G1503" s="258"/>
      <c r="H1503" s="258"/>
      <c r="I1503" s="260"/>
      <c r="J1503" s="258"/>
      <c r="K1503" s="258"/>
      <c r="L1503" s="260"/>
      <c r="M1503" s="258"/>
      <c r="N1503" s="256"/>
      <c r="O1503" s="254">
        <f t="shared" ref="O1503:P1503" si="1504">IF(B1503=0,0,IF($O$1="",0,IF(YEAR(B1503)=$P$1,MONTH(B1503)-$O$1+1,(YEAR(B1503)-$P$1)*12-$O$1+1+MONTH(B1503))))</f>
        <v>0</v>
      </c>
      <c r="P1503" s="254">
        <f t="shared" si="1504"/>
        <v>0</v>
      </c>
      <c r="Q1503" s="255" t="str">
        <f t="shared" si="1281"/>
        <v/>
      </c>
      <c r="R1503" s="238"/>
      <c r="S1503" s="238"/>
      <c r="T1503" s="238"/>
      <c r="U1503" s="238"/>
    </row>
    <row r="1504" spans="1:21" hidden="1" x14ac:dyDescent="0.2">
      <c r="A1504" s="256">
        <v>1500</v>
      </c>
      <c r="B1504" s="248"/>
      <c r="C1504" s="257"/>
      <c r="D1504" s="258"/>
      <c r="E1504" s="258"/>
      <c r="F1504" s="259"/>
      <c r="G1504" s="258"/>
      <c r="H1504" s="258"/>
      <c r="I1504" s="260"/>
      <c r="J1504" s="258"/>
      <c r="K1504" s="258"/>
      <c r="L1504" s="260"/>
      <c r="M1504" s="258"/>
      <c r="N1504" s="256"/>
      <c r="O1504" s="254">
        <f t="shared" ref="O1504:P1504" si="1505">IF(B1504=0,0,IF($O$1="",0,IF(YEAR(B1504)=$P$1,MONTH(B1504)-$O$1+1,(YEAR(B1504)-$P$1)*12-$O$1+1+MONTH(B1504))))</f>
        <v>0</v>
      </c>
      <c r="P1504" s="254">
        <f t="shared" si="1505"/>
        <v>0</v>
      </c>
      <c r="Q1504" s="255" t="str">
        <f t="shared" si="1281"/>
        <v/>
      </c>
      <c r="R1504" s="238"/>
      <c r="S1504" s="238"/>
      <c r="T1504" s="238"/>
      <c r="U1504" s="238"/>
    </row>
    <row r="1505" spans="1:21" hidden="1" x14ac:dyDescent="0.2">
      <c r="A1505" s="247">
        <v>1501</v>
      </c>
      <c r="B1505" s="248"/>
      <c r="C1505" s="257"/>
      <c r="D1505" s="258"/>
      <c r="E1505" s="258"/>
      <c r="F1505" s="259"/>
      <c r="G1505" s="258"/>
      <c r="H1505" s="258"/>
      <c r="I1505" s="260"/>
      <c r="J1505" s="258"/>
      <c r="K1505" s="258"/>
      <c r="L1505" s="260"/>
      <c r="M1505" s="258"/>
      <c r="N1505" s="256"/>
      <c r="O1505" s="254">
        <f t="shared" ref="O1505:P1505" si="1506">IF(B1505=0,0,IF($O$1="",0,IF(YEAR(B1505)=$P$1,MONTH(B1505)-$O$1+1,(YEAR(B1505)-$P$1)*12-$O$1+1+MONTH(B1505))))</f>
        <v>0</v>
      </c>
      <c r="P1505" s="254">
        <f t="shared" si="1506"/>
        <v>0</v>
      </c>
      <c r="Q1505" s="255" t="str">
        <f t="shared" si="1281"/>
        <v/>
      </c>
      <c r="R1505" s="238"/>
      <c r="S1505" s="238"/>
      <c r="T1505" s="238"/>
      <c r="U1505" s="238"/>
    </row>
    <row r="1506" spans="1:21" hidden="1" x14ac:dyDescent="0.2">
      <c r="A1506" s="256">
        <v>1502</v>
      </c>
      <c r="B1506" s="248"/>
      <c r="C1506" s="257"/>
      <c r="D1506" s="258"/>
      <c r="E1506" s="258"/>
      <c r="F1506" s="259"/>
      <c r="G1506" s="258"/>
      <c r="H1506" s="258"/>
      <c r="I1506" s="260"/>
      <c r="J1506" s="258"/>
      <c r="K1506" s="258"/>
      <c r="L1506" s="260"/>
      <c r="M1506" s="258"/>
      <c r="N1506" s="256"/>
      <c r="O1506" s="254">
        <f t="shared" ref="O1506:P1506" si="1507">IF(B1506=0,0,IF($O$1="",0,IF(YEAR(B1506)=$P$1,MONTH(B1506)-$O$1+1,(YEAR(B1506)-$P$1)*12-$O$1+1+MONTH(B1506))))</f>
        <v>0</v>
      </c>
      <c r="P1506" s="254">
        <f t="shared" si="1507"/>
        <v>0</v>
      </c>
      <c r="Q1506" s="255" t="str">
        <f t="shared" si="1281"/>
        <v/>
      </c>
      <c r="R1506" s="238"/>
      <c r="S1506" s="238"/>
      <c r="T1506" s="238"/>
      <c r="U1506" s="238"/>
    </row>
    <row r="1507" spans="1:21" hidden="1" x14ac:dyDescent="0.2">
      <c r="A1507" s="256">
        <v>1503</v>
      </c>
      <c r="B1507" s="248"/>
      <c r="C1507" s="257"/>
      <c r="D1507" s="258"/>
      <c r="E1507" s="258"/>
      <c r="F1507" s="259"/>
      <c r="G1507" s="258"/>
      <c r="H1507" s="258"/>
      <c r="I1507" s="260"/>
      <c r="J1507" s="258"/>
      <c r="K1507" s="258"/>
      <c r="L1507" s="260"/>
      <c r="M1507" s="258"/>
      <c r="N1507" s="256"/>
      <c r="O1507" s="254">
        <f t="shared" ref="O1507:P1507" si="1508">IF(B1507=0,0,IF($O$1="",0,IF(YEAR(B1507)=$P$1,MONTH(B1507)-$O$1+1,(YEAR(B1507)-$P$1)*12-$O$1+1+MONTH(B1507))))</f>
        <v>0</v>
      </c>
      <c r="P1507" s="254">
        <f t="shared" si="1508"/>
        <v>0</v>
      </c>
      <c r="Q1507" s="255" t="str">
        <f t="shared" si="1281"/>
        <v/>
      </c>
      <c r="R1507" s="238"/>
      <c r="S1507" s="238"/>
      <c r="T1507" s="238"/>
      <c r="U1507" s="238"/>
    </row>
    <row r="1508" spans="1:21" hidden="1" x14ac:dyDescent="0.2">
      <c r="A1508" s="256">
        <v>1504</v>
      </c>
      <c r="B1508" s="248"/>
      <c r="C1508" s="257"/>
      <c r="D1508" s="258"/>
      <c r="E1508" s="258"/>
      <c r="F1508" s="259"/>
      <c r="G1508" s="258"/>
      <c r="H1508" s="258"/>
      <c r="I1508" s="260"/>
      <c r="J1508" s="258"/>
      <c r="K1508" s="258"/>
      <c r="L1508" s="260"/>
      <c r="M1508" s="258"/>
      <c r="N1508" s="256"/>
      <c r="O1508" s="254">
        <f t="shared" ref="O1508:P1508" si="1509">IF(B1508=0,0,IF($O$1="",0,IF(YEAR(B1508)=$P$1,MONTH(B1508)-$O$1+1,(YEAR(B1508)-$P$1)*12-$O$1+1+MONTH(B1508))))</f>
        <v>0</v>
      </c>
      <c r="P1508" s="254">
        <f t="shared" si="1509"/>
        <v>0</v>
      </c>
      <c r="Q1508" s="255" t="str">
        <f t="shared" si="1281"/>
        <v/>
      </c>
      <c r="R1508" s="238"/>
      <c r="S1508" s="238"/>
      <c r="T1508" s="238"/>
      <c r="U1508" s="238"/>
    </row>
    <row r="1509" spans="1:21" hidden="1" x14ac:dyDescent="0.2">
      <c r="A1509" s="247">
        <v>1505</v>
      </c>
      <c r="B1509" s="248"/>
      <c r="C1509" s="257"/>
      <c r="D1509" s="258"/>
      <c r="E1509" s="258"/>
      <c r="F1509" s="259"/>
      <c r="G1509" s="258"/>
      <c r="H1509" s="258"/>
      <c r="I1509" s="260"/>
      <c r="J1509" s="258"/>
      <c r="K1509" s="258"/>
      <c r="L1509" s="260"/>
      <c r="M1509" s="258"/>
      <c r="N1509" s="256"/>
      <c r="O1509" s="254">
        <f t="shared" ref="O1509:P1509" si="1510">IF(B1509=0,0,IF($O$1="",0,IF(YEAR(B1509)=$P$1,MONTH(B1509)-$O$1+1,(YEAR(B1509)-$P$1)*12-$O$1+1+MONTH(B1509))))</f>
        <v>0</v>
      </c>
      <c r="P1509" s="254">
        <f t="shared" si="1510"/>
        <v>0</v>
      </c>
      <c r="Q1509" s="255" t="str">
        <f t="shared" si="1281"/>
        <v/>
      </c>
      <c r="R1509" s="238"/>
      <c r="S1509" s="238"/>
      <c r="T1509" s="238"/>
      <c r="U1509" s="238"/>
    </row>
    <row r="1510" spans="1:21" hidden="1" x14ac:dyDescent="0.2">
      <c r="A1510" s="256">
        <v>1506</v>
      </c>
      <c r="B1510" s="248"/>
      <c r="C1510" s="257"/>
      <c r="D1510" s="258"/>
      <c r="E1510" s="258"/>
      <c r="F1510" s="259"/>
      <c r="G1510" s="258"/>
      <c r="H1510" s="258"/>
      <c r="I1510" s="260"/>
      <c r="J1510" s="258"/>
      <c r="K1510" s="258"/>
      <c r="L1510" s="260"/>
      <c r="M1510" s="258"/>
      <c r="N1510" s="256"/>
      <c r="O1510" s="254">
        <f t="shared" ref="O1510:P1510" si="1511">IF(B1510=0,0,IF($O$1="",0,IF(YEAR(B1510)=$P$1,MONTH(B1510)-$O$1+1,(YEAR(B1510)-$P$1)*12-$O$1+1+MONTH(B1510))))</f>
        <v>0</v>
      </c>
      <c r="P1510" s="254">
        <f t="shared" si="1511"/>
        <v>0</v>
      </c>
      <c r="Q1510" s="255" t="str">
        <f t="shared" si="1281"/>
        <v/>
      </c>
      <c r="R1510" s="238"/>
      <c r="S1510" s="238"/>
      <c r="T1510" s="238"/>
      <c r="U1510" s="238"/>
    </row>
    <row r="1511" spans="1:21" hidden="1" x14ac:dyDescent="0.2">
      <c r="A1511" s="256">
        <v>1507</v>
      </c>
      <c r="B1511" s="248"/>
      <c r="C1511" s="257"/>
      <c r="D1511" s="258"/>
      <c r="E1511" s="258"/>
      <c r="F1511" s="259"/>
      <c r="G1511" s="258"/>
      <c r="H1511" s="258"/>
      <c r="I1511" s="260"/>
      <c r="J1511" s="258"/>
      <c r="K1511" s="258"/>
      <c r="L1511" s="260"/>
      <c r="M1511" s="258"/>
      <c r="N1511" s="256"/>
      <c r="O1511" s="254">
        <f t="shared" ref="O1511:P1511" si="1512">IF(B1511=0,0,IF($O$1="",0,IF(YEAR(B1511)=$P$1,MONTH(B1511)-$O$1+1,(YEAR(B1511)-$P$1)*12-$O$1+1+MONTH(B1511))))</f>
        <v>0</v>
      </c>
      <c r="P1511" s="254">
        <f t="shared" si="1512"/>
        <v>0</v>
      </c>
      <c r="Q1511" s="255" t="str">
        <f t="shared" si="1281"/>
        <v/>
      </c>
      <c r="R1511" s="238"/>
      <c r="S1511" s="238"/>
      <c r="T1511" s="238"/>
      <c r="U1511" s="238"/>
    </row>
    <row r="1512" spans="1:21" hidden="1" x14ac:dyDescent="0.2">
      <c r="A1512" s="256">
        <v>1508</v>
      </c>
      <c r="B1512" s="248"/>
      <c r="C1512" s="257"/>
      <c r="D1512" s="258"/>
      <c r="E1512" s="258"/>
      <c r="F1512" s="259"/>
      <c r="G1512" s="258"/>
      <c r="H1512" s="258"/>
      <c r="I1512" s="260"/>
      <c r="J1512" s="258"/>
      <c r="K1512" s="258"/>
      <c r="L1512" s="260"/>
      <c r="M1512" s="258"/>
      <c r="N1512" s="256"/>
      <c r="O1512" s="254">
        <f t="shared" ref="O1512:P1512" si="1513">IF(B1512=0,0,IF($O$1="",0,IF(YEAR(B1512)=$P$1,MONTH(B1512)-$O$1+1,(YEAR(B1512)-$P$1)*12-$O$1+1+MONTH(B1512))))</f>
        <v>0</v>
      </c>
      <c r="P1512" s="254">
        <f t="shared" si="1513"/>
        <v>0</v>
      </c>
      <c r="Q1512" s="255" t="str">
        <f t="shared" si="1281"/>
        <v/>
      </c>
      <c r="R1512" s="238"/>
      <c r="S1512" s="238"/>
      <c r="T1512" s="238"/>
      <c r="U1512" s="238"/>
    </row>
    <row r="1513" spans="1:21" hidden="1" x14ac:dyDescent="0.2">
      <c r="A1513" s="247">
        <v>1509</v>
      </c>
      <c r="B1513" s="248"/>
      <c r="C1513" s="257"/>
      <c r="D1513" s="258"/>
      <c r="E1513" s="258"/>
      <c r="F1513" s="259"/>
      <c r="G1513" s="258"/>
      <c r="H1513" s="258"/>
      <c r="I1513" s="260"/>
      <c r="J1513" s="258"/>
      <c r="K1513" s="258"/>
      <c r="L1513" s="260"/>
      <c r="M1513" s="258"/>
      <c r="N1513" s="256"/>
      <c r="O1513" s="254">
        <f t="shared" ref="O1513:P1513" si="1514">IF(B1513=0,0,IF($O$1="",0,IF(YEAR(B1513)=$P$1,MONTH(B1513)-$O$1+1,(YEAR(B1513)-$P$1)*12-$O$1+1+MONTH(B1513))))</f>
        <v>0</v>
      </c>
      <c r="P1513" s="254">
        <f t="shared" si="1514"/>
        <v>0</v>
      </c>
      <c r="Q1513" s="255" t="str">
        <f t="shared" si="1281"/>
        <v/>
      </c>
      <c r="R1513" s="238"/>
      <c r="S1513" s="238"/>
      <c r="T1513" s="238"/>
      <c r="U1513" s="238"/>
    </row>
    <row r="1514" spans="1:21" hidden="1" x14ac:dyDescent="0.2">
      <c r="A1514" s="256">
        <v>1510</v>
      </c>
      <c r="B1514" s="248"/>
      <c r="C1514" s="257"/>
      <c r="D1514" s="258"/>
      <c r="E1514" s="258"/>
      <c r="F1514" s="259"/>
      <c r="G1514" s="258"/>
      <c r="H1514" s="258"/>
      <c r="I1514" s="260"/>
      <c r="J1514" s="258"/>
      <c r="K1514" s="258"/>
      <c r="L1514" s="260"/>
      <c r="M1514" s="258"/>
      <c r="N1514" s="256"/>
      <c r="O1514" s="254">
        <f t="shared" ref="O1514:P1514" si="1515">IF(B1514=0,0,IF($O$1="",0,IF(YEAR(B1514)=$P$1,MONTH(B1514)-$O$1+1,(YEAR(B1514)-$P$1)*12-$O$1+1+MONTH(B1514))))</f>
        <v>0</v>
      </c>
      <c r="P1514" s="254">
        <f t="shared" si="1515"/>
        <v>0</v>
      </c>
      <c r="Q1514" s="255" t="str">
        <f t="shared" si="1281"/>
        <v/>
      </c>
      <c r="R1514" s="238"/>
      <c r="S1514" s="238"/>
      <c r="T1514" s="238"/>
      <c r="U1514" s="238"/>
    </row>
    <row r="1515" spans="1:21" hidden="1" x14ac:dyDescent="0.2">
      <c r="A1515" s="256">
        <v>1511</v>
      </c>
      <c r="B1515" s="248"/>
      <c r="C1515" s="257"/>
      <c r="D1515" s="258"/>
      <c r="E1515" s="258"/>
      <c r="F1515" s="259"/>
      <c r="G1515" s="258"/>
      <c r="H1515" s="258"/>
      <c r="I1515" s="260"/>
      <c r="J1515" s="258"/>
      <c r="K1515" s="258"/>
      <c r="L1515" s="260"/>
      <c r="M1515" s="258"/>
      <c r="N1515" s="256"/>
      <c r="O1515" s="254">
        <f t="shared" ref="O1515:P1515" si="1516">IF(B1515=0,0,IF($O$1="",0,IF(YEAR(B1515)=$P$1,MONTH(B1515)-$O$1+1,(YEAR(B1515)-$P$1)*12-$O$1+1+MONTH(B1515))))</f>
        <v>0</v>
      </c>
      <c r="P1515" s="254">
        <f t="shared" si="1516"/>
        <v>0</v>
      </c>
      <c r="Q1515" s="255" t="str">
        <f t="shared" si="1281"/>
        <v/>
      </c>
      <c r="R1515" s="238"/>
      <c r="S1515" s="238"/>
      <c r="T1515" s="238"/>
      <c r="U1515" s="238"/>
    </row>
    <row r="1516" spans="1:21" hidden="1" x14ac:dyDescent="0.2">
      <c r="A1516" s="256">
        <v>1512</v>
      </c>
      <c r="B1516" s="248"/>
      <c r="C1516" s="257"/>
      <c r="D1516" s="258"/>
      <c r="E1516" s="258"/>
      <c r="F1516" s="259"/>
      <c r="G1516" s="258"/>
      <c r="H1516" s="258"/>
      <c r="I1516" s="260"/>
      <c r="J1516" s="258"/>
      <c r="K1516" s="258"/>
      <c r="L1516" s="260"/>
      <c r="M1516" s="258"/>
      <c r="N1516" s="256"/>
      <c r="O1516" s="254">
        <f t="shared" ref="O1516:P1516" si="1517">IF(B1516=0,0,IF($O$1="",0,IF(YEAR(B1516)=$P$1,MONTH(B1516)-$O$1+1,(YEAR(B1516)-$P$1)*12-$O$1+1+MONTH(B1516))))</f>
        <v>0</v>
      </c>
      <c r="P1516" s="254">
        <f t="shared" si="1517"/>
        <v>0</v>
      </c>
      <c r="Q1516" s="255" t="str">
        <f t="shared" si="1281"/>
        <v/>
      </c>
      <c r="R1516" s="238"/>
      <c r="S1516" s="238"/>
      <c r="T1516" s="238"/>
      <c r="U1516" s="238"/>
    </row>
    <row r="1517" spans="1:21" hidden="1" x14ac:dyDescent="0.2">
      <c r="A1517" s="247">
        <v>1513</v>
      </c>
      <c r="B1517" s="248"/>
      <c r="C1517" s="257"/>
      <c r="D1517" s="258"/>
      <c r="E1517" s="258"/>
      <c r="F1517" s="259"/>
      <c r="G1517" s="258"/>
      <c r="H1517" s="258"/>
      <c r="I1517" s="260"/>
      <c r="J1517" s="258"/>
      <c r="K1517" s="258"/>
      <c r="L1517" s="260"/>
      <c r="M1517" s="258"/>
      <c r="N1517" s="256"/>
      <c r="O1517" s="254">
        <f t="shared" ref="O1517:P1517" si="1518">IF(B1517=0,0,IF($O$1="",0,IF(YEAR(B1517)=$P$1,MONTH(B1517)-$O$1+1,(YEAR(B1517)-$P$1)*12-$O$1+1+MONTH(B1517))))</f>
        <v>0</v>
      </c>
      <c r="P1517" s="254">
        <f t="shared" si="1518"/>
        <v>0</v>
      </c>
      <c r="Q1517" s="255" t="str">
        <f t="shared" si="1281"/>
        <v/>
      </c>
      <c r="R1517" s="238"/>
      <c r="S1517" s="238"/>
      <c r="T1517" s="238"/>
      <c r="U1517" s="238"/>
    </row>
    <row r="1518" spans="1:21" hidden="1" x14ac:dyDescent="0.2">
      <c r="A1518" s="256">
        <v>1514</v>
      </c>
      <c r="B1518" s="248"/>
      <c r="C1518" s="257"/>
      <c r="D1518" s="258"/>
      <c r="E1518" s="258"/>
      <c r="F1518" s="259"/>
      <c r="G1518" s="258"/>
      <c r="H1518" s="258"/>
      <c r="I1518" s="260"/>
      <c r="J1518" s="258"/>
      <c r="K1518" s="258"/>
      <c r="L1518" s="260"/>
      <c r="M1518" s="258"/>
      <c r="N1518" s="256"/>
      <c r="O1518" s="254">
        <f t="shared" ref="O1518:P1518" si="1519">IF(B1518=0,0,IF($O$1="",0,IF(YEAR(B1518)=$P$1,MONTH(B1518)-$O$1+1,(YEAR(B1518)-$P$1)*12-$O$1+1+MONTH(B1518))))</f>
        <v>0</v>
      </c>
      <c r="P1518" s="254">
        <f t="shared" si="1519"/>
        <v>0</v>
      </c>
      <c r="Q1518" s="255" t="str">
        <f t="shared" si="1281"/>
        <v/>
      </c>
      <c r="R1518" s="238"/>
      <c r="S1518" s="238"/>
      <c r="T1518" s="238"/>
      <c r="U1518" s="238"/>
    </row>
    <row r="1519" spans="1:21" hidden="1" x14ac:dyDescent="0.2">
      <c r="A1519" s="256">
        <v>1515</v>
      </c>
      <c r="B1519" s="248"/>
      <c r="C1519" s="257"/>
      <c r="D1519" s="258"/>
      <c r="E1519" s="258"/>
      <c r="F1519" s="259"/>
      <c r="G1519" s="258"/>
      <c r="H1519" s="258"/>
      <c r="I1519" s="260"/>
      <c r="J1519" s="258"/>
      <c r="K1519" s="258"/>
      <c r="L1519" s="260"/>
      <c r="M1519" s="258"/>
      <c r="N1519" s="256"/>
      <c r="O1519" s="254">
        <f t="shared" ref="O1519:P1519" si="1520">IF(B1519=0,0,IF($O$1="",0,IF(YEAR(B1519)=$P$1,MONTH(B1519)-$O$1+1,(YEAR(B1519)-$P$1)*12-$O$1+1+MONTH(B1519))))</f>
        <v>0</v>
      </c>
      <c r="P1519" s="254">
        <f t="shared" si="1520"/>
        <v>0</v>
      </c>
      <c r="Q1519" s="255" t="str">
        <f t="shared" si="1281"/>
        <v/>
      </c>
      <c r="R1519" s="238"/>
      <c r="S1519" s="238"/>
      <c r="T1519" s="238"/>
      <c r="U1519" s="238"/>
    </row>
    <row r="1520" spans="1:21" hidden="1" x14ac:dyDescent="0.2">
      <c r="A1520" s="256">
        <v>1516</v>
      </c>
      <c r="B1520" s="248"/>
      <c r="C1520" s="257"/>
      <c r="D1520" s="258"/>
      <c r="E1520" s="258"/>
      <c r="F1520" s="259"/>
      <c r="G1520" s="258"/>
      <c r="H1520" s="258"/>
      <c r="I1520" s="260"/>
      <c r="J1520" s="258"/>
      <c r="K1520" s="258"/>
      <c r="L1520" s="260"/>
      <c r="M1520" s="258"/>
      <c r="N1520" s="256"/>
      <c r="O1520" s="254">
        <f t="shared" ref="O1520:P1520" si="1521">IF(B1520=0,0,IF($O$1="",0,IF(YEAR(B1520)=$P$1,MONTH(B1520)-$O$1+1,(YEAR(B1520)-$P$1)*12-$O$1+1+MONTH(B1520))))</f>
        <v>0</v>
      </c>
      <c r="P1520" s="254">
        <f t="shared" si="1521"/>
        <v>0</v>
      </c>
      <c r="Q1520" s="255" t="str">
        <f t="shared" si="1281"/>
        <v/>
      </c>
      <c r="R1520" s="238"/>
      <c r="S1520" s="238"/>
      <c r="T1520" s="238"/>
      <c r="U1520" s="238"/>
    </row>
    <row r="1521" spans="1:21" hidden="1" x14ac:dyDescent="0.2">
      <c r="A1521" s="247">
        <v>1517</v>
      </c>
      <c r="B1521" s="248"/>
      <c r="C1521" s="257"/>
      <c r="D1521" s="258"/>
      <c r="E1521" s="258"/>
      <c r="F1521" s="259"/>
      <c r="G1521" s="258"/>
      <c r="H1521" s="258"/>
      <c r="I1521" s="260"/>
      <c r="J1521" s="258"/>
      <c r="K1521" s="258"/>
      <c r="L1521" s="260"/>
      <c r="M1521" s="258"/>
      <c r="N1521" s="256"/>
      <c r="O1521" s="254">
        <f t="shared" ref="O1521:P1521" si="1522">IF(B1521=0,0,IF($O$1="",0,IF(YEAR(B1521)=$P$1,MONTH(B1521)-$O$1+1,(YEAR(B1521)-$P$1)*12-$O$1+1+MONTH(B1521))))</f>
        <v>0</v>
      </c>
      <c r="P1521" s="254">
        <f t="shared" si="1522"/>
        <v>0</v>
      </c>
      <c r="Q1521" s="255" t="str">
        <f t="shared" si="1281"/>
        <v/>
      </c>
      <c r="R1521" s="238"/>
      <c r="S1521" s="238"/>
      <c r="T1521" s="238"/>
      <c r="U1521" s="238"/>
    </row>
    <row r="1522" spans="1:21" hidden="1" x14ac:dyDescent="0.2">
      <c r="A1522" s="256">
        <v>1518</v>
      </c>
      <c r="B1522" s="248"/>
      <c r="C1522" s="257"/>
      <c r="D1522" s="258"/>
      <c r="E1522" s="258"/>
      <c r="F1522" s="259"/>
      <c r="G1522" s="258"/>
      <c r="H1522" s="258"/>
      <c r="I1522" s="260"/>
      <c r="J1522" s="258"/>
      <c r="K1522" s="258"/>
      <c r="L1522" s="260"/>
      <c r="M1522" s="258"/>
      <c r="N1522" s="256"/>
      <c r="O1522" s="254">
        <f t="shared" ref="O1522:P1522" si="1523">IF(B1522=0,0,IF($O$1="",0,IF(YEAR(B1522)=$P$1,MONTH(B1522)-$O$1+1,(YEAR(B1522)-$P$1)*12-$O$1+1+MONTH(B1522))))</f>
        <v>0</v>
      </c>
      <c r="P1522" s="254">
        <f t="shared" si="1523"/>
        <v>0</v>
      </c>
      <c r="Q1522" s="255" t="str">
        <f t="shared" si="1281"/>
        <v/>
      </c>
      <c r="R1522" s="238"/>
      <c r="S1522" s="238"/>
      <c r="T1522" s="238"/>
      <c r="U1522" s="238"/>
    </row>
    <row r="1523" spans="1:21" hidden="1" x14ac:dyDescent="0.2">
      <c r="A1523" s="256">
        <v>1519</v>
      </c>
      <c r="B1523" s="248"/>
      <c r="C1523" s="257"/>
      <c r="D1523" s="258"/>
      <c r="E1523" s="258"/>
      <c r="F1523" s="259"/>
      <c r="G1523" s="258"/>
      <c r="H1523" s="258"/>
      <c r="I1523" s="260"/>
      <c r="J1523" s="258"/>
      <c r="K1523" s="258"/>
      <c r="L1523" s="260"/>
      <c r="M1523" s="258"/>
      <c r="N1523" s="256"/>
      <c r="O1523" s="254">
        <f t="shared" ref="O1523:P1523" si="1524">IF(B1523=0,0,IF($O$1="",0,IF(YEAR(B1523)=$P$1,MONTH(B1523)-$O$1+1,(YEAR(B1523)-$P$1)*12-$O$1+1+MONTH(B1523))))</f>
        <v>0</v>
      </c>
      <c r="P1523" s="254">
        <f t="shared" si="1524"/>
        <v>0</v>
      </c>
      <c r="Q1523" s="255" t="str">
        <f t="shared" si="1281"/>
        <v/>
      </c>
      <c r="R1523" s="238"/>
      <c r="S1523" s="238"/>
      <c r="T1523" s="238"/>
      <c r="U1523" s="238"/>
    </row>
    <row r="1524" spans="1:21" hidden="1" x14ac:dyDescent="0.2">
      <c r="A1524" s="256">
        <v>1520</v>
      </c>
      <c r="B1524" s="248"/>
      <c r="C1524" s="257"/>
      <c r="D1524" s="258"/>
      <c r="E1524" s="258"/>
      <c r="F1524" s="259"/>
      <c r="G1524" s="258"/>
      <c r="H1524" s="258"/>
      <c r="I1524" s="260"/>
      <c r="J1524" s="258"/>
      <c r="K1524" s="258"/>
      <c r="L1524" s="260"/>
      <c r="M1524" s="258"/>
      <c r="N1524" s="256"/>
      <c r="O1524" s="254">
        <f t="shared" ref="O1524:P1524" si="1525">IF(B1524=0,0,IF($O$1="",0,IF(YEAR(B1524)=$P$1,MONTH(B1524)-$O$1+1,(YEAR(B1524)-$P$1)*12-$O$1+1+MONTH(B1524))))</f>
        <v>0</v>
      </c>
      <c r="P1524" s="254">
        <f t="shared" si="1525"/>
        <v>0</v>
      </c>
      <c r="Q1524" s="255" t="str">
        <f t="shared" si="1281"/>
        <v/>
      </c>
      <c r="R1524" s="238"/>
      <c r="S1524" s="238"/>
      <c r="T1524" s="238"/>
      <c r="U1524" s="238"/>
    </row>
    <row r="1525" spans="1:21" hidden="1" x14ac:dyDescent="0.2">
      <c r="A1525" s="247">
        <v>1521</v>
      </c>
      <c r="B1525" s="248"/>
      <c r="C1525" s="257"/>
      <c r="D1525" s="258"/>
      <c r="E1525" s="258"/>
      <c r="F1525" s="259"/>
      <c r="G1525" s="258"/>
      <c r="H1525" s="258"/>
      <c r="I1525" s="260"/>
      <c r="J1525" s="258"/>
      <c r="K1525" s="258"/>
      <c r="L1525" s="260"/>
      <c r="M1525" s="258"/>
      <c r="N1525" s="256"/>
      <c r="O1525" s="254">
        <f t="shared" ref="O1525:P1525" si="1526">IF(B1525=0,0,IF($O$1="",0,IF(YEAR(B1525)=$P$1,MONTH(B1525)-$O$1+1,(YEAR(B1525)-$P$1)*12-$O$1+1+MONTH(B1525))))</f>
        <v>0</v>
      </c>
      <c r="P1525" s="254">
        <f t="shared" si="1526"/>
        <v>0</v>
      </c>
      <c r="Q1525" s="255" t="str">
        <f t="shared" si="1281"/>
        <v/>
      </c>
      <c r="R1525" s="238"/>
      <c r="S1525" s="238"/>
      <c r="T1525" s="238"/>
      <c r="U1525" s="238"/>
    </row>
    <row r="1526" spans="1:21" hidden="1" x14ac:dyDescent="0.2">
      <c r="A1526" s="256">
        <v>1522</v>
      </c>
      <c r="B1526" s="248"/>
      <c r="C1526" s="257"/>
      <c r="D1526" s="258"/>
      <c r="E1526" s="258"/>
      <c r="F1526" s="259"/>
      <c r="G1526" s="258"/>
      <c r="H1526" s="258"/>
      <c r="I1526" s="260"/>
      <c r="J1526" s="258"/>
      <c r="K1526" s="258"/>
      <c r="L1526" s="260"/>
      <c r="M1526" s="258"/>
      <c r="N1526" s="256"/>
      <c r="O1526" s="254">
        <f t="shared" ref="O1526:P1526" si="1527">IF(B1526=0,0,IF($O$1="",0,IF(YEAR(B1526)=$P$1,MONTH(B1526)-$O$1+1,(YEAR(B1526)-$P$1)*12-$O$1+1+MONTH(B1526))))</f>
        <v>0</v>
      </c>
      <c r="P1526" s="254">
        <f t="shared" si="1527"/>
        <v>0</v>
      </c>
      <c r="Q1526" s="255" t="str">
        <f t="shared" si="1281"/>
        <v/>
      </c>
      <c r="R1526" s="238"/>
      <c r="S1526" s="238"/>
      <c r="T1526" s="238"/>
      <c r="U1526" s="238"/>
    </row>
    <row r="1527" spans="1:21" hidden="1" x14ac:dyDescent="0.2">
      <c r="A1527" s="256">
        <v>1523</v>
      </c>
      <c r="B1527" s="248"/>
      <c r="C1527" s="257"/>
      <c r="D1527" s="258"/>
      <c r="E1527" s="258"/>
      <c r="F1527" s="259"/>
      <c r="G1527" s="258"/>
      <c r="H1527" s="258"/>
      <c r="I1527" s="260"/>
      <c r="J1527" s="258"/>
      <c r="K1527" s="258"/>
      <c r="L1527" s="260"/>
      <c r="M1527" s="258"/>
      <c r="N1527" s="256"/>
      <c r="O1527" s="254">
        <f t="shared" ref="O1527:P1527" si="1528">IF(B1527=0,0,IF($O$1="",0,IF(YEAR(B1527)=$P$1,MONTH(B1527)-$O$1+1,(YEAR(B1527)-$P$1)*12-$O$1+1+MONTH(B1527))))</f>
        <v>0</v>
      </c>
      <c r="P1527" s="254">
        <f t="shared" si="1528"/>
        <v>0</v>
      </c>
      <c r="Q1527" s="255" t="str">
        <f t="shared" si="1281"/>
        <v/>
      </c>
      <c r="R1527" s="238"/>
      <c r="S1527" s="238"/>
      <c r="T1527" s="238"/>
      <c r="U1527" s="238"/>
    </row>
    <row r="1528" spans="1:21" hidden="1" x14ac:dyDescent="0.2">
      <c r="A1528" s="256">
        <v>1524</v>
      </c>
      <c r="B1528" s="248"/>
      <c r="C1528" s="257"/>
      <c r="D1528" s="258"/>
      <c r="E1528" s="258"/>
      <c r="F1528" s="259"/>
      <c r="G1528" s="258"/>
      <c r="H1528" s="258"/>
      <c r="I1528" s="260"/>
      <c r="J1528" s="258"/>
      <c r="K1528" s="258"/>
      <c r="L1528" s="260"/>
      <c r="M1528" s="258"/>
      <c r="N1528" s="256"/>
      <c r="O1528" s="254">
        <f t="shared" ref="O1528:P1528" si="1529">IF(B1528=0,0,IF($O$1="",0,IF(YEAR(B1528)=$P$1,MONTH(B1528)-$O$1+1,(YEAR(B1528)-$P$1)*12-$O$1+1+MONTH(B1528))))</f>
        <v>0</v>
      </c>
      <c r="P1528" s="254">
        <f t="shared" si="1529"/>
        <v>0</v>
      </c>
      <c r="Q1528" s="255" t="str">
        <f t="shared" si="1281"/>
        <v/>
      </c>
      <c r="R1528" s="238"/>
      <c r="S1528" s="238"/>
      <c r="T1528" s="238"/>
      <c r="U1528" s="238"/>
    </row>
    <row r="1529" spans="1:21" hidden="1" x14ac:dyDescent="0.2">
      <c r="A1529" s="247">
        <v>1525</v>
      </c>
      <c r="B1529" s="248"/>
      <c r="C1529" s="257"/>
      <c r="D1529" s="258"/>
      <c r="E1529" s="258"/>
      <c r="F1529" s="259"/>
      <c r="G1529" s="258"/>
      <c r="H1529" s="258"/>
      <c r="I1529" s="260"/>
      <c r="J1529" s="258"/>
      <c r="K1529" s="258"/>
      <c r="L1529" s="260"/>
      <c r="M1529" s="258"/>
      <c r="N1529" s="256"/>
      <c r="O1529" s="254">
        <f t="shared" ref="O1529:P1529" si="1530">IF(B1529=0,0,IF($O$1="",0,IF(YEAR(B1529)=$P$1,MONTH(B1529)-$O$1+1,(YEAR(B1529)-$P$1)*12-$O$1+1+MONTH(B1529))))</f>
        <v>0</v>
      </c>
      <c r="P1529" s="254">
        <f t="shared" si="1530"/>
        <v>0</v>
      </c>
      <c r="Q1529" s="255" t="str">
        <f t="shared" si="1281"/>
        <v/>
      </c>
      <c r="R1529" s="238"/>
      <c r="S1529" s="238"/>
      <c r="T1529" s="238"/>
      <c r="U1529" s="238"/>
    </row>
    <row r="1530" spans="1:21" hidden="1" x14ac:dyDescent="0.2">
      <c r="A1530" s="256">
        <v>1526</v>
      </c>
      <c r="B1530" s="248"/>
      <c r="C1530" s="257"/>
      <c r="D1530" s="258"/>
      <c r="E1530" s="258"/>
      <c r="F1530" s="259"/>
      <c r="G1530" s="258"/>
      <c r="H1530" s="258"/>
      <c r="I1530" s="260"/>
      <c r="J1530" s="258"/>
      <c r="K1530" s="258"/>
      <c r="L1530" s="260"/>
      <c r="M1530" s="258"/>
      <c r="N1530" s="256"/>
      <c r="O1530" s="254">
        <f t="shared" ref="O1530:P1530" si="1531">IF(B1530=0,0,IF($O$1="",0,IF(YEAR(B1530)=$P$1,MONTH(B1530)-$O$1+1,(YEAR(B1530)-$P$1)*12-$O$1+1+MONTH(B1530))))</f>
        <v>0</v>
      </c>
      <c r="P1530" s="254">
        <f t="shared" si="1531"/>
        <v>0</v>
      </c>
      <c r="Q1530" s="255" t="str">
        <f t="shared" si="1281"/>
        <v/>
      </c>
      <c r="R1530" s="238"/>
      <c r="S1530" s="238"/>
      <c r="T1530" s="238"/>
      <c r="U1530" s="238"/>
    </row>
    <row r="1531" spans="1:21" hidden="1" x14ac:dyDescent="0.2">
      <c r="A1531" s="256">
        <v>1527</v>
      </c>
      <c r="B1531" s="248"/>
      <c r="C1531" s="257"/>
      <c r="D1531" s="258"/>
      <c r="E1531" s="258"/>
      <c r="F1531" s="259"/>
      <c r="G1531" s="258"/>
      <c r="H1531" s="258"/>
      <c r="I1531" s="260"/>
      <c r="J1531" s="258"/>
      <c r="K1531" s="258"/>
      <c r="L1531" s="260"/>
      <c r="M1531" s="258"/>
      <c r="N1531" s="256"/>
      <c r="O1531" s="254">
        <f t="shared" ref="O1531:P1531" si="1532">IF(B1531=0,0,IF($O$1="",0,IF(YEAR(B1531)=$P$1,MONTH(B1531)-$O$1+1,(YEAR(B1531)-$P$1)*12-$O$1+1+MONTH(B1531))))</f>
        <v>0</v>
      </c>
      <c r="P1531" s="254">
        <f t="shared" si="1532"/>
        <v>0</v>
      </c>
      <c r="Q1531" s="255" t="str">
        <f t="shared" si="1281"/>
        <v/>
      </c>
      <c r="R1531" s="238"/>
      <c r="S1531" s="238"/>
      <c r="T1531" s="238"/>
      <c r="U1531" s="238"/>
    </row>
    <row r="1532" spans="1:21" hidden="1" x14ac:dyDescent="0.2">
      <c r="A1532" s="256">
        <v>1528</v>
      </c>
      <c r="B1532" s="248"/>
      <c r="C1532" s="257"/>
      <c r="D1532" s="258"/>
      <c r="E1532" s="258"/>
      <c r="F1532" s="259"/>
      <c r="G1532" s="258"/>
      <c r="H1532" s="258"/>
      <c r="I1532" s="260"/>
      <c r="J1532" s="258"/>
      <c r="K1532" s="258"/>
      <c r="L1532" s="260"/>
      <c r="M1532" s="258"/>
      <c r="N1532" s="256"/>
      <c r="O1532" s="254">
        <f t="shared" ref="O1532:P1532" si="1533">IF(B1532=0,0,IF($O$1="",0,IF(YEAR(B1532)=$P$1,MONTH(B1532)-$O$1+1,(YEAR(B1532)-$P$1)*12-$O$1+1+MONTH(B1532))))</f>
        <v>0</v>
      </c>
      <c r="P1532" s="254">
        <f t="shared" si="1533"/>
        <v>0</v>
      </c>
      <c r="Q1532" s="255" t="str">
        <f t="shared" si="1281"/>
        <v/>
      </c>
      <c r="R1532" s="238"/>
      <c r="S1532" s="238"/>
      <c r="T1532" s="238"/>
      <c r="U1532" s="238"/>
    </row>
    <row r="1533" spans="1:21" hidden="1" x14ac:dyDescent="0.2">
      <c r="A1533" s="247">
        <v>1529</v>
      </c>
      <c r="B1533" s="248"/>
      <c r="C1533" s="257"/>
      <c r="D1533" s="258"/>
      <c r="E1533" s="258"/>
      <c r="F1533" s="259"/>
      <c r="G1533" s="258"/>
      <c r="H1533" s="258"/>
      <c r="I1533" s="260"/>
      <c r="J1533" s="258"/>
      <c r="K1533" s="258"/>
      <c r="L1533" s="260"/>
      <c r="M1533" s="258"/>
      <c r="N1533" s="256"/>
      <c r="O1533" s="254">
        <f t="shared" ref="O1533:P1533" si="1534">IF(B1533=0,0,IF($O$1="",0,IF(YEAR(B1533)=$P$1,MONTH(B1533)-$O$1+1,(YEAR(B1533)-$P$1)*12-$O$1+1+MONTH(B1533))))</f>
        <v>0</v>
      </c>
      <c r="P1533" s="254">
        <f t="shared" si="1534"/>
        <v>0</v>
      </c>
      <c r="Q1533" s="255" t="str">
        <f t="shared" si="1281"/>
        <v/>
      </c>
      <c r="R1533" s="238"/>
      <c r="S1533" s="238"/>
      <c r="T1533" s="238"/>
      <c r="U1533" s="238"/>
    </row>
    <row r="1534" spans="1:21" hidden="1" x14ac:dyDescent="0.2">
      <c r="A1534" s="256">
        <v>1530</v>
      </c>
      <c r="B1534" s="248"/>
      <c r="C1534" s="257"/>
      <c r="D1534" s="258"/>
      <c r="E1534" s="258"/>
      <c r="F1534" s="259"/>
      <c r="G1534" s="258"/>
      <c r="H1534" s="258"/>
      <c r="I1534" s="260"/>
      <c r="J1534" s="258"/>
      <c r="K1534" s="258"/>
      <c r="L1534" s="260"/>
      <c r="M1534" s="258"/>
      <c r="N1534" s="256"/>
      <c r="O1534" s="254">
        <f t="shared" ref="O1534:P1534" si="1535">IF(B1534=0,0,IF($O$1="",0,IF(YEAR(B1534)=$P$1,MONTH(B1534)-$O$1+1,(YEAR(B1534)-$P$1)*12-$O$1+1+MONTH(B1534))))</f>
        <v>0</v>
      </c>
      <c r="P1534" s="254">
        <f t="shared" si="1535"/>
        <v>0</v>
      </c>
      <c r="Q1534" s="255" t="str">
        <f t="shared" si="1281"/>
        <v/>
      </c>
      <c r="R1534" s="238"/>
      <c r="S1534" s="238"/>
      <c r="T1534" s="238"/>
      <c r="U1534" s="238"/>
    </row>
    <row r="1535" spans="1:21" hidden="1" x14ac:dyDescent="0.2">
      <c r="A1535" s="256">
        <v>1531</v>
      </c>
      <c r="B1535" s="248"/>
      <c r="C1535" s="257"/>
      <c r="D1535" s="258"/>
      <c r="E1535" s="258"/>
      <c r="F1535" s="259"/>
      <c r="G1535" s="258"/>
      <c r="H1535" s="258"/>
      <c r="I1535" s="260"/>
      <c r="J1535" s="258"/>
      <c r="K1535" s="258"/>
      <c r="L1535" s="260"/>
      <c r="M1535" s="258"/>
      <c r="N1535" s="256"/>
      <c r="O1535" s="254">
        <f t="shared" ref="O1535:P1535" si="1536">IF(B1535=0,0,IF($O$1="",0,IF(YEAR(B1535)=$P$1,MONTH(B1535)-$O$1+1,(YEAR(B1535)-$P$1)*12-$O$1+1+MONTH(B1535))))</f>
        <v>0</v>
      </c>
      <c r="P1535" s="254">
        <f t="shared" si="1536"/>
        <v>0</v>
      </c>
      <c r="Q1535" s="255" t="str">
        <f t="shared" ref="Q1535:Q1789" si="1537">SUBSTITUTE(D1535," ","_")</f>
        <v/>
      </c>
      <c r="R1535" s="238"/>
      <c r="S1535" s="238"/>
      <c r="T1535" s="238"/>
      <c r="U1535" s="238"/>
    </row>
    <row r="1536" spans="1:21" hidden="1" x14ac:dyDescent="0.2">
      <c r="A1536" s="256">
        <v>1532</v>
      </c>
      <c r="B1536" s="248"/>
      <c r="C1536" s="257"/>
      <c r="D1536" s="258"/>
      <c r="E1536" s="258"/>
      <c r="F1536" s="259"/>
      <c r="G1536" s="258"/>
      <c r="H1536" s="258"/>
      <c r="I1536" s="260"/>
      <c r="J1536" s="258"/>
      <c r="K1536" s="258"/>
      <c r="L1536" s="260"/>
      <c r="M1536" s="258"/>
      <c r="N1536" s="256"/>
      <c r="O1536" s="254">
        <f t="shared" ref="O1536:P1536" si="1538">IF(B1536=0,0,IF($O$1="",0,IF(YEAR(B1536)=$P$1,MONTH(B1536)-$O$1+1,(YEAR(B1536)-$P$1)*12-$O$1+1+MONTH(B1536))))</f>
        <v>0</v>
      </c>
      <c r="P1536" s="254">
        <f t="shared" si="1538"/>
        <v>0</v>
      </c>
      <c r="Q1536" s="255" t="str">
        <f t="shared" si="1537"/>
        <v/>
      </c>
      <c r="R1536" s="238"/>
      <c r="S1536" s="238"/>
      <c r="T1536" s="238"/>
      <c r="U1536" s="238"/>
    </row>
    <row r="1537" spans="1:21" hidden="1" x14ac:dyDescent="0.2">
      <c r="A1537" s="247">
        <v>1533</v>
      </c>
      <c r="B1537" s="248"/>
      <c r="C1537" s="257"/>
      <c r="D1537" s="258"/>
      <c r="E1537" s="258"/>
      <c r="F1537" s="259"/>
      <c r="G1537" s="258"/>
      <c r="H1537" s="258"/>
      <c r="I1537" s="260"/>
      <c r="J1537" s="258"/>
      <c r="K1537" s="258"/>
      <c r="L1537" s="260"/>
      <c r="M1537" s="258"/>
      <c r="N1537" s="256"/>
      <c r="O1537" s="254">
        <f t="shared" ref="O1537:P1537" si="1539">IF(B1537=0,0,IF($O$1="",0,IF(YEAR(B1537)=$P$1,MONTH(B1537)-$O$1+1,(YEAR(B1537)-$P$1)*12-$O$1+1+MONTH(B1537))))</f>
        <v>0</v>
      </c>
      <c r="P1537" s="254">
        <f t="shared" si="1539"/>
        <v>0</v>
      </c>
      <c r="Q1537" s="255" t="str">
        <f t="shared" si="1537"/>
        <v/>
      </c>
      <c r="R1537" s="238"/>
      <c r="S1537" s="238"/>
      <c r="T1537" s="238"/>
      <c r="U1537" s="238"/>
    </row>
    <row r="1538" spans="1:21" hidden="1" x14ac:dyDescent="0.2">
      <c r="A1538" s="256">
        <v>1534</v>
      </c>
      <c r="B1538" s="248"/>
      <c r="C1538" s="257"/>
      <c r="D1538" s="258"/>
      <c r="E1538" s="258"/>
      <c r="F1538" s="259"/>
      <c r="G1538" s="258"/>
      <c r="H1538" s="258"/>
      <c r="I1538" s="260"/>
      <c r="J1538" s="258"/>
      <c r="K1538" s="258"/>
      <c r="L1538" s="260"/>
      <c r="M1538" s="258"/>
      <c r="N1538" s="256"/>
      <c r="O1538" s="254">
        <f t="shared" ref="O1538:P1538" si="1540">IF(B1538=0,0,IF($O$1="",0,IF(YEAR(B1538)=$P$1,MONTH(B1538)-$O$1+1,(YEAR(B1538)-$P$1)*12-$O$1+1+MONTH(B1538))))</f>
        <v>0</v>
      </c>
      <c r="P1538" s="254">
        <f t="shared" si="1540"/>
        <v>0</v>
      </c>
      <c r="Q1538" s="255" t="str">
        <f t="shared" si="1537"/>
        <v/>
      </c>
      <c r="R1538" s="238"/>
      <c r="S1538" s="238"/>
      <c r="T1538" s="238"/>
      <c r="U1538" s="238"/>
    </row>
    <row r="1539" spans="1:21" hidden="1" x14ac:dyDescent="0.2">
      <c r="A1539" s="256">
        <v>1535</v>
      </c>
      <c r="B1539" s="248"/>
      <c r="C1539" s="257"/>
      <c r="D1539" s="258"/>
      <c r="E1539" s="258"/>
      <c r="F1539" s="259"/>
      <c r="G1539" s="258"/>
      <c r="H1539" s="258"/>
      <c r="I1539" s="260"/>
      <c r="J1539" s="258"/>
      <c r="K1539" s="258"/>
      <c r="L1539" s="260"/>
      <c r="M1539" s="258"/>
      <c r="N1539" s="256"/>
      <c r="O1539" s="254">
        <f t="shared" ref="O1539:P1539" si="1541">IF(B1539=0,0,IF($O$1="",0,IF(YEAR(B1539)=$P$1,MONTH(B1539)-$O$1+1,(YEAR(B1539)-$P$1)*12-$O$1+1+MONTH(B1539))))</f>
        <v>0</v>
      </c>
      <c r="P1539" s="254">
        <f t="shared" si="1541"/>
        <v>0</v>
      </c>
      <c r="Q1539" s="255" t="str">
        <f t="shared" si="1537"/>
        <v/>
      </c>
      <c r="R1539" s="238"/>
      <c r="S1539" s="238"/>
      <c r="T1539" s="238"/>
      <c r="U1539" s="238"/>
    </row>
    <row r="1540" spans="1:21" hidden="1" x14ac:dyDescent="0.2">
      <c r="A1540" s="256">
        <v>1536</v>
      </c>
      <c r="B1540" s="248"/>
      <c r="C1540" s="257"/>
      <c r="D1540" s="258"/>
      <c r="E1540" s="258"/>
      <c r="F1540" s="259"/>
      <c r="G1540" s="258"/>
      <c r="H1540" s="258"/>
      <c r="I1540" s="260"/>
      <c r="J1540" s="258"/>
      <c r="K1540" s="258"/>
      <c r="L1540" s="260"/>
      <c r="M1540" s="258"/>
      <c r="N1540" s="256"/>
      <c r="O1540" s="254">
        <f t="shared" ref="O1540:P1540" si="1542">IF(B1540=0,0,IF($O$1="",0,IF(YEAR(B1540)=$P$1,MONTH(B1540)-$O$1+1,(YEAR(B1540)-$P$1)*12-$O$1+1+MONTH(B1540))))</f>
        <v>0</v>
      </c>
      <c r="P1540" s="254">
        <f t="shared" si="1542"/>
        <v>0</v>
      </c>
      <c r="Q1540" s="255" t="str">
        <f t="shared" si="1537"/>
        <v/>
      </c>
      <c r="R1540" s="238"/>
      <c r="S1540" s="238"/>
      <c r="T1540" s="238"/>
      <c r="U1540" s="238"/>
    </row>
    <row r="1541" spans="1:21" hidden="1" x14ac:dyDescent="0.2">
      <c r="A1541" s="247">
        <v>1537</v>
      </c>
      <c r="B1541" s="248"/>
      <c r="C1541" s="257"/>
      <c r="D1541" s="258"/>
      <c r="E1541" s="258"/>
      <c r="F1541" s="259"/>
      <c r="G1541" s="258"/>
      <c r="H1541" s="258"/>
      <c r="I1541" s="260"/>
      <c r="J1541" s="258"/>
      <c r="K1541" s="258"/>
      <c r="L1541" s="260"/>
      <c r="M1541" s="258"/>
      <c r="N1541" s="256"/>
      <c r="O1541" s="254">
        <f t="shared" ref="O1541:P1541" si="1543">IF(B1541=0,0,IF($O$1="",0,IF(YEAR(B1541)=$P$1,MONTH(B1541)-$O$1+1,(YEAR(B1541)-$P$1)*12-$O$1+1+MONTH(B1541))))</f>
        <v>0</v>
      </c>
      <c r="P1541" s="254">
        <f t="shared" si="1543"/>
        <v>0</v>
      </c>
      <c r="Q1541" s="255" t="str">
        <f t="shared" si="1537"/>
        <v/>
      </c>
      <c r="R1541" s="238"/>
      <c r="S1541" s="238"/>
      <c r="T1541" s="238"/>
      <c r="U1541" s="238"/>
    </row>
    <row r="1542" spans="1:21" hidden="1" x14ac:dyDescent="0.2">
      <c r="A1542" s="256">
        <v>1538</v>
      </c>
      <c r="B1542" s="248"/>
      <c r="C1542" s="257"/>
      <c r="D1542" s="258"/>
      <c r="E1542" s="258"/>
      <c r="F1542" s="259"/>
      <c r="G1542" s="258"/>
      <c r="H1542" s="258"/>
      <c r="I1542" s="260"/>
      <c r="J1542" s="258"/>
      <c r="K1542" s="258"/>
      <c r="L1542" s="260"/>
      <c r="M1542" s="258"/>
      <c r="N1542" s="256"/>
      <c r="O1542" s="254">
        <f t="shared" ref="O1542:P1542" si="1544">IF(B1542=0,0,IF($O$1="",0,IF(YEAR(B1542)=$P$1,MONTH(B1542)-$O$1+1,(YEAR(B1542)-$P$1)*12-$O$1+1+MONTH(B1542))))</f>
        <v>0</v>
      </c>
      <c r="P1542" s="254">
        <f t="shared" si="1544"/>
        <v>0</v>
      </c>
      <c r="Q1542" s="255" t="str">
        <f t="shared" si="1537"/>
        <v/>
      </c>
      <c r="R1542" s="238"/>
      <c r="S1542" s="238"/>
      <c r="T1542" s="238"/>
      <c r="U1542" s="238"/>
    </row>
    <row r="1543" spans="1:21" hidden="1" x14ac:dyDescent="0.2">
      <c r="A1543" s="256">
        <v>1539</v>
      </c>
      <c r="B1543" s="248"/>
      <c r="C1543" s="257"/>
      <c r="D1543" s="258"/>
      <c r="E1543" s="258"/>
      <c r="F1543" s="259"/>
      <c r="G1543" s="258"/>
      <c r="H1543" s="258"/>
      <c r="I1543" s="260"/>
      <c r="J1543" s="258"/>
      <c r="K1543" s="258"/>
      <c r="L1543" s="260"/>
      <c r="M1543" s="258"/>
      <c r="N1543" s="256"/>
      <c r="O1543" s="254">
        <f t="shared" ref="O1543:P1543" si="1545">IF(B1543=0,0,IF($O$1="",0,IF(YEAR(B1543)=$P$1,MONTH(B1543)-$O$1+1,(YEAR(B1543)-$P$1)*12-$O$1+1+MONTH(B1543))))</f>
        <v>0</v>
      </c>
      <c r="P1543" s="254">
        <f t="shared" si="1545"/>
        <v>0</v>
      </c>
      <c r="Q1543" s="255" t="str">
        <f t="shared" si="1537"/>
        <v/>
      </c>
      <c r="R1543" s="238"/>
      <c r="S1543" s="238"/>
      <c r="T1543" s="238"/>
      <c r="U1543" s="238"/>
    </row>
    <row r="1544" spans="1:21" hidden="1" x14ac:dyDescent="0.2">
      <c r="A1544" s="256">
        <v>1540</v>
      </c>
      <c r="B1544" s="248"/>
      <c r="C1544" s="257"/>
      <c r="D1544" s="258"/>
      <c r="E1544" s="258"/>
      <c r="F1544" s="259"/>
      <c r="G1544" s="258"/>
      <c r="H1544" s="258"/>
      <c r="I1544" s="260"/>
      <c r="J1544" s="258"/>
      <c r="K1544" s="258"/>
      <c r="L1544" s="260"/>
      <c r="M1544" s="258"/>
      <c r="N1544" s="256"/>
      <c r="O1544" s="254">
        <f t="shared" ref="O1544:P1544" si="1546">IF(B1544=0,0,IF($O$1="",0,IF(YEAR(B1544)=$P$1,MONTH(B1544)-$O$1+1,(YEAR(B1544)-$P$1)*12-$O$1+1+MONTH(B1544))))</f>
        <v>0</v>
      </c>
      <c r="P1544" s="254">
        <f t="shared" si="1546"/>
        <v>0</v>
      </c>
      <c r="Q1544" s="255" t="str">
        <f t="shared" si="1537"/>
        <v/>
      </c>
      <c r="R1544" s="238"/>
      <c r="S1544" s="238"/>
      <c r="T1544" s="238"/>
      <c r="U1544" s="238"/>
    </row>
    <row r="1545" spans="1:21" hidden="1" x14ac:dyDescent="0.2">
      <c r="A1545" s="247">
        <v>1541</v>
      </c>
      <c r="B1545" s="248"/>
      <c r="C1545" s="257"/>
      <c r="D1545" s="258"/>
      <c r="E1545" s="258"/>
      <c r="F1545" s="259"/>
      <c r="G1545" s="258"/>
      <c r="H1545" s="258"/>
      <c r="I1545" s="260"/>
      <c r="J1545" s="258"/>
      <c r="K1545" s="258"/>
      <c r="L1545" s="260"/>
      <c r="M1545" s="258"/>
      <c r="N1545" s="256"/>
      <c r="O1545" s="254">
        <f t="shared" ref="O1545:P1545" si="1547">IF(B1545=0,0,IF($O$1="",0,IF(YEAR(B1545)=$P$1,MONTH(B1545)-$O$1+1,(YEAR(B1545)-$P$1)*12-$O$1+1+MONTH(B1545))))</f>
        <v>0</v>
      </c>
      <c r="P1545" s="254">
        <f t="shared" si="1547"/>
        <v>0</v>
      </c>
      <c r="Q1545" s="255" t="str">
        <f t="shared" si="1537"/>
        <v/>
      </c>
      <c r="R1545" s="238"/>
      <c r="S1545" s="238"/>
      <c r="T1545" s="238"/>
      <c r="U1545" s="238"/>
    </row>
    <row r="1546" spans="1:21" hidden="1" x14ac:dyDescent="0.2">
      <c r="A1546" s="256">
        <v>1542</v>
      </c>
      <c r="B1546" s="248"/>
      <c r="C1546" s="257"/>
      <c r="D1546" s="258"/>
      <c r="E1546" s="258"/>
      <c r="F1546" s="259"/>
      <c r="G1546" s="258"/>
      <c r="H1546" s="258"/>
      <c r="I1546" s="260"/>
      <c r="J1546" s="258"/>
      <c r="K1546" s="258"/>
      <c r="L1546" s="260"/>
      <c r="M1546" s="258"/>
      <c r="N1546" s="256"/>
      <c r="O1546" s="254">
        <f t="shared" ref="O1546:P1546" si="1548">IF(B1546=0,0,IF($O$1="",0,IF(YEAR(B1546)=$P$1,MONTH(B1546)-$O$1+1,(YEAR(B1546)-$P$1)*12-$O$1+1+MONTH(B1546))))</f>
        <v>0</v>
      </c>
      <c r="P1546" s="254">
        <f t="shared" si="1548"/>
        <v>0</v>
      </c>
      <c r="Q1546" s="255" t="str">
        <f t="shared" si="1537"/>
        <v/>
      </c>
      <c r="R1546" s="238"/>
      <c r="S1546" s="238"/>
      <c r="T1546" s="238"/>
      <c r="U1546" s="238"/>
    </row>
    <row r="1547" spans="1:21" hidden="1" x14ac:dyDescent="0.2">
      <c r="A1547" s="256">
        <v>1543</v>
      </c>
      <c r="B1547" s="248"/>
      <c r="C1547" s="257"/>
      <c r="D1547" s="258"/>
      <c r="E1547" s="258"/>
      <c r="F1547" s="259"/>
      <c r="G1547" s="258"/>
      <c r="H1547" s="258"/>
      <c r="I1547" s="260"/>
      <c r="J1547" s="258"/>
      <c r="K1547" s="258"/>
      <c r="L1547" s="260"/>
      <c r="M1547" s="258"/>
      <c r="N1547" s="256"/>
      <c r="O1547" s="254">
        <f t="shared" ref="O1547:P1547" si="1549">IF(B1547=0,0,IF($O$1="",0,IF(YEAR(B1547)=$P$1,MONTH(B1547)-$O$1+1,(YEAR(B1547)-$P$1)*12-$O$1+1+MONTH(B1547))))</f>
        <v>0</v>
      </c>
      <c r="P1547" s="254">
        <f t="shared" si="1549"/>
        <v>0</v>
      </c>
      <c r="Q1547" s="255" t="str">
        <f t="shared" si="1537"/>
        <v/>
      </c>
      <c r="R1547" s="238"/>
      <c r="S1547" s="238"/>
      <c r="T1547" s="238"/>
      <c r="U1547" s="238"/>
    </row>
    <row r="1548" spans="1:21" hidden="1" x14ac:dyDescent="0.2">
      <c r="A1548" s="256">
        <v>1544</v>
      </c>
      <c r="B1548" s="248"/>
      <c r="C1548" s="257"/>
      <c r="D1548" s="258"/>
      <c r="E1548" s="258"/>
      <c r="F1548" s="259"/>
      <c r="G1548" s="258"/>
      <c r="H1548" s="258"/>
      <c r="I1548" s="260"/>
      <c r="J1548" s="258"/>
      <c r="K1548" s="258"/>
      <c r="L1548" s="260"/>
      <c r="M1548" s="258"/>
      <c r="N1548" s="256"/>
      <c r="O1548" s="254">
        <f t="shared" ref="O1548:P1548" si="1550">IF(B1548=0,0,IF($O$1="",0,IF(YEAR(B1548)=$P$1,MONTH(B1548)-$O$1+1,(YEAR(B1548)-$P$1)*12-$O$1+1+MONTH(B1548))))</f>
        <v>0</v>
      </c>
      <c r="P1548" s="254">
        <f t="shared" si="1550"/>
        <v>0</v>
      </c>
      <c r="Q1548" s="255" t="str">
        <f t="shared" si="1537"/>
        <v/>
      </c>
      <c r="R1548" s="238"/>
      <c r="S1548" s="238"/>
      <c r="T1548" s="238"/>
      <c r="U1548" s="238"/>
    </row>
    <row r="1549" spans="1:21" hidden="1" x14ac:dyDescent="0.2">
      <c r="A1549" s="247">
        <v>1545</v>
      </c>
      <c r="B1549" s="248"/>
      <c r="C1549" s="257"/>
      <c r="D1549" s="258"/>
      <c r="E1549" s="258"/>
      <c r="F1549" s="259"/>
      <c r="G1549" s="258"/>
      <c r="H1549" s="258"/>
      <c r="I1549" s="260"/>
      <c r="J1549" s="258"/>
      <c r="K1549" s="258"/>
      <c r="L1549" s="260"/>
      <c r="M1549" s="258"/>
      <c r="N1549" s="256"/>
      <c r="O1549" s="254">
        <f t="shared" ref="O1549:P1549" si="1551">IF(B1549=0,0,IF($O$1="",0,IF(YEAR(B1549)=$P$1,MONTH(B1549)-$O$1+1,(YEAR(B1549)-$P$1)*12-$O$1+1+MONTH(B1549))))</f>
        <v>0</v>
      </c>
      <c r="P1549" s="254">
        <f t="shared" si="1551"/>
        <v>0</v>
      </c>
      <c r="Q1549" s="255" t="str">
        <f t="shared" si="1537"/>
        <v/>
      </c>
      <c r="R1549" s="238"/>
      <c r="S1549" s="238"/>
      <c r="T1549" s="238"/>
      <c r="U1549" s="238"/>
    </row>
    <row r="1550" spans="1:21" hidden="1" x14ac:dyDescent="0.2">
      <c r="A1550" s="256">
        <v>1546</v>
      </c>
      <c r="B1550" s="248"/>
      <c r="C1550" s="257"/>
      <c r="D1550" s="258"/>
      <c r="E1550" s="258"/>
      <c r="F1550" s="259"/>
      <c r="G1550" s="258"/>
      <c r="H1550" s="258"/>
      <c r="I1550" s="260"/>
      <c r="J1550" s="258"/>
      <c r="K1550" s="258"/>
      <c r="L1550" s="260"/>
      <c r="M1550" s="258"/>
      <c r="N1550" s="256"/>
      <c r="O1550" s="254">
        <f t="shared" ref="O1550:P1550" si="1552">IF(B1550=0,0,IF($O$1="",0,IF(YEAR(B1550)=$P$1,MONTH(B1550)-$O$1+1,(YEAR(B1550)-$P$1)*12-$O$1+1+MONTH(B1550))))</f>
        <v>0</v>
      </c>
      <c r="P1550" s="254">
        <f t="shared" si="1552"/>
        <v>0</v>
      </c>
      <c r="Q1550" s="255" t="str">
        <f t="shared" si="1537"/>
        <v/>
      </c>
      <c r="R1550" s="238"/>
      <c r="S1550" s="238"/>
      <c r="T1550" s="238"/>
      <c r="U1550" s="238"/>
    </row>
    <row r="1551" spans="1:21" hidden="1" x14ac:dyDescent="0.2">
      <c r="A1551" s="256">
        <v>1547</v>
      </c>
      <c r="B1551" s="248"/>
      <c r="C1551" s="257"/>
      <c r="D1551" s="258"/>
      <c r="E1551" s="258"/>
      <c r="F1551" s="259"/>
      <c r="G1551" s="258"/>
      <c r="H1551" s="258"/>
      <c r="I1551" s="260"/>
      <c r="J1551" s="258"/>
      <c r="K1551" s="258"/>
      <c r="L1551" s="260"/>
      <c r="M1551" s="258"/>
      <c r="N1551" s="256"/>
      <c r="O1551" s="254">
        <f t="shared" ref="O1551:P1551" si="1553">IF(B1551=0,0,IF($O$1="",0,IF(YEAR(B1551)=$P$1,MONTH(B1551)-$O$1+1,(YEAR(B1551)-$P$1)*12-$O$1+1+MONTH(B1551))))</f>
        <v>0</v>
      </c>
      <c r="P1551" s="254">
        <f t="shared" si="1553"/>
        <v>0</v>
      </c>
      <c r="Q1551" s="255" t="str">
        <f t="shared" si="1537"/>
        <v/>
      </c>
      <c r="R1551" s="238"/>
      <c r="S1551" s="238"/>
      <c r="T1551" s="238"/>
      <c r="U1551" s="238"/>
    </row>
    <row r="1552" spans="1:21" hidden="1" x14ac:dyDescent="0.2">
      <c r="A1552" s="256">
        <v>1548</v>
      </c>
      <c r="B1552" s="248"/>
      <c r="C1552" s="257"/>
      <c r="D1552" s="258"/>
      <c r="E1552" s="258"/>
      <c r="F1552" s="259"/>
      <c r="G1552" s="258"/>
      <c r="H1552" s="258"/>
      <c r="I1552" s="260"/>
      <c r="J1552" s="258"/>
      <c r="K1552" s="258"/>
      <c r="L1552" s="260"/>
      <c r="M1552" s="258"/>
      <c r="N1552" s="256"/>
      <c r="O1552" s="254">
        <f t="shared" ref="O1552:P1552" si="1554">IF(B1552=0,0,IF($O$1="",0,IF(YEAR(B1552)=$P$1,MONTH(B1552)-$O$1+1,(YEAR(B1552)-$P$1)*12-$O$1+1+MONTH(B1552))))</f>
        <v>0</v>
      </c>
      <c r="P1552" s="254">
        <f t="shared" si="1554"/>
        <v>0</v>
      </c>
      <c r="Q1552" s="255" t="str">
        <f t="shared" si="1537"/>
        <v/>
      </c>
      <c r="R1552" s="238"/>
      <c r="S1552" s="238"/>
      <c r="T1552" s="238"/>
      <c r="U1552" s="238"/>
    </row>
    <row r="1553" spans="1:21" hidden="1" x14ac:dyDescent="0.2">
      <c r="A1553" s="247">
        <v>1549</v>
      </c>
      <c r="B1553" s="248"/>
      <c r="C1553" s="257"/>
      <c r="D1553" s="258"/>
      <c r="E1553" s="258"/>
      <c r="F1553" s="259"/>
      <c r="G1553" s="258"/>
      <c r="H1553" s="258"/>
      <c r="I1553" s="260"/>
      <c r="J1553" s="258"/>
      <c r="K1553" s="258"/>
      <c r="L1553" s="260"/>
      <c r="M1553" s="258"/>
      <c r="N1553" s="256"/>
      <c r="O1553" s="254">
        <f t="shared" ref="O1553:P1553" si="1555">IF(B1553=0,0,IF($O$1="",0,IF(YEAR(B1553)=$P$1,MONTH(B1553)-$O$1+1,(YEAR(B1553)-$P$1)*12-$O$1+1+MONTH(B1553))))</f>
        <v>0</v>
      </c>
      <c r="P1553" s="254">
        <f t="shared" si="1555"/>
        <v>0</v>
      </c>
      <c r="Q1553" s="255" t="str">
        <f t="shared" si="1537"/>
        <v/>
      </c>
      <c r="R1553" s="238"/>
      <c r="S1553" s="238"/>
      <c r="T1553" s="238"/>
      <c r="U1553" s="238"/>
    </row>
    <row r="1554" spans="1:21" hidden="1" x14ac:dyDescent="0.2">
      <c r="A1554" s="256">
        <v>1550</v>
      </c>
      <c r="B1554" s="248"/>
      <c r="C1554" s="257"/>
      <c r="D1554" s="258"/>
      <c r="E1554" s="258"/>
      <c r="F1554" s="259"/>
      <c r="G1554" s="258"/>
      <c r="H1554" s="258"/>
      <c r="I1554" s="260"/>
      <c r="J1554" s="258"/>
      <c r="K1554" s="258"/>
      <c r="L1554" s="260"/>
      <c r="M1554" s="258"/>
      <c r="N1554" s="256"/>
      <c r="O1554" s="254">
        <f t="shared" ref="O1554:P1554" si="1556">IF(B1554=0,0,IF($O$1="",0,IF(YEAR(B1554)=$P$1,MONTH(B1554)-$O$1+1,(YEAR(B1554)-$P$1)*12-$O$1+1+MONTH(B1554))))</f>
        <v>0</v>
      </c>
      <c r="P1554" s="254">
        <f t="shared" si="1556"/>
        <v>0</v>
      </c>
      <c r="Q1554" s="255" t="str">
        <f t="shared" si="1537"/>
        <v/>
      </c>
      <c r="R1554" s="238"/>
      <c r="S1554" s="238"/>
      <c r="T1554" s="238"/>
      <c r="U1554" s="238"/>
    </row>
    <row r="1555" spans="1:21" hidden="1" x14ac:dyDescent="0.2">
      <c r="A1555" s="256">
        <v>1551</v>
      </c>
      <c r="B1555" s="248"/>
      <c r="C1555" s="257"/>
      <c r="D1555" s="258"/>
      <c r="E1555" s="258"/>
      <c r="F1555" s="259"/>
      <c r="G1555" s="258"/>
      <c r="H1555" s="258"/>
      <c r="I1555" s="260"/>
      <c r="J1555" s="258"/>
      <c r="K1555" s="258"/>
      <c r="L1555" s="260"/>
      <c r="M1555" s="258"/>
      <c r="N1555" s="256"/>
      <c r="O1555" s="254">
        <f t="shared" ref="O1555:P1555" si="1557">IF(B1555=0,0,IF($O$1="",0,IF(YEAR(B1555)=$P$1,MONTH(B1555)-$O$1+1,(YEAR(B1555)-$P$1)*12-$O$1+1+MONTH(B1555))))</f>
        <v>0</v>
      </c>
      <c r="P1555" s="254">
        <f t="shared" si="1557"/>
        <v>0</v>
      </c>
      <c r="Q1555" s="255" t="str">
        <f t="shared" si="1537"/>
        <v/>
      </c>
      <c r="R1555" s="238"/>
      <c r="S1555" s="238"/>
      <c r="T1555" s="238"/>
      <c r="U1555" s="238"/>
    </row>
    <row r="1556" spans="1:21" hidden="1" x14ac:dyDescent="0.2">
      <c r="A1556" s="256">
        <v>1552</v>
      </c>
      <c r="B1556" s="248"/>
      <c r="C1556" s="257"/>
      <c r="D1556" s="258"/>
      <c r="E1556" s="258"/>
      <c r="F1556" s="259"/>
      <c r="G1556" s="258"/>
      <c r="H1556" s="258"/>
      <c r="I1556" s="260"/>
      <c r="J1556" s="258"/>
      <c r="K1556" s="258"/>
      <c r="L1556" s="260"/>
      <c r="M1556" s="258"/>
      <c r="N1556" s="256"/>
      <c r="O1556" s="254">
        <f t="shared" ref="O1556:P1556" si="1558">IF(B1556=0,0,IF($O$1="",0,IF(YEAR(B1556)=$P$1,MONTH(B1556)-$O$1+1,(YEAR(B1556)-$P$1)*12-$O$1+1+MONTH(B1556))))</f>
        <v>0</v>
      </c>
      <c r="P1556" s="254">
        <f t="shared" si="1558"/>
        <v>0</v>
      </c>
      <c r="Q1556" s="255" t="str">
        <f t="shared" si="1537"/>
        <v/>
      </c>
      <c r="R1556" s="238"/>
      <c r="S1556" s="238"/>
      <c r="T1556" s="238"/>
      <c r="U1556" s="238"/>
    </row>
    <row r="1557" spans="1:21" hidden="1" x14ac:dyDescent="0.2">
      <c r="A1557" s="247">
        <v>1553</v>
      </c>
      <c r="B1557" s="248"/>
      <c r="C1557" s="257"/>
      <c r="D1557" s="258"/>
      <c r="E1557" s="258"/>
      <c r="F1557" s="259"/>
      <c r="G1557" s="258"/>
      <c r="H1557" s="258"/>
      <c r="I1557" s="260"/>
      <c r="J1557" s="258"/>
      <c r="K1557" s="258"/>
      <c r="L1557" s="260"/>
      <c r="M1557" s="258"/>
      <c r="N1557" s="256"/>
      <c r="O1557" s="254">
        <f t="shared" ref="O1557:P1557" si="1559">IF(B1557=0,0,IF($O$1="",0,IF(YEAR(B1557)=$P$1,MONTH(B1557)-$O$1+1,(YEAR(B1557)-$P$1)*12-$O$1+1+MONTH(B1557))))</f>
        <v>0</v>
      </c>
      <c r="P1557" s="254">
        <f t="shared" si="1559"/>
        <v>0</v>
      </c>
      <c r="Q1557" s="255" t="str">
        <f t="shared" si="1537"/>
        <v/>
      </c>
      <c r="R1557" s="238"/>
      <c r="S1557" s="238"/>
      <c r="T1557" s="238"/>
      <c r="U1557" s="238"/>
    </row>
    <row r="1558" spans="1:21" hidden="1" x14ac:dyDescent="0.2">
      <c r="A1558" s="256">
        <v>1554</v>
      </c>
      <c r="B1558" s="248"/>
      <c r="C1558" s="257"/>
      <c r="D1558" s="258"/>
      <c r="E1558" s="258"/>
      <c r="F1558" s="259"/>
      <c r="G1558" s="258"/>
      <c r="H1558" s="258"/>
      <c r="I1558" s="260"/>
      <c r="J1558" s="258"/>
      <c r="K1558" s="258"/>
      <c r="L1558" s="260"/>
      <c r="M1558" s="258"/>
      <c r="N1558" s="256"/>
      <c r="O1558" s="254">
        <f t="shared" ref="O1558:P1558" si="1560">IF(B1558=0,0,IF($O$1="",0,IF(YEAR(B1558)=$P$1,MONTH(B1558)-$O$1+1,(YEAR(B1558)-$P$1)*12-$O$1+1+MONTH(B1558))))</f>
        <v>0</v>
      </c>
      <c r="P1558" s="254">
        <f t="shared" si="1560"/>
        <v>0</v>
      </c>
      <c r="Q1558" s="255" t="str">
        <f t="shared" si="1537"/>
        <v/>
      </c>
      <c r="R1558" s="238"/>
      <c r="S1558" s="238"/>
      <c r="T1558" s="238"/>
      <c r="U1558" s="238"/>
    </row>
    <row r="1559" spans="1:21" hidden="1" x14ac:dyDescent="0.2">
      <c r="A1559" s="256">
        <v>1555</v>
      </c>
      <c r="B1559" s="248"/>
      <c r="C1559" s="257"/>
      <c r="D1559" s="258"/>
      <c r="E1559" s="258"/>
      <c r="F1559" s="259"/>
      <c r="G1559" s="258"/>
      <c r="H1559" s="258"/>
      <c r="I1559" s="260"/>
      <c r="J1559" s="258"/>
      <c r="K1559" s="258"/>
      <c r="L1559" s="260"/>
      <c r="M1559" s="258"/>
      <c r="N1559" s="256"/>
      <c r="O1559" s="254">
        <f t="shared" ref="O1559:P1559" si="1561">IF(B1559=0,0,IF($O$1="",0,IF(YEAR(B1559)=$P$1,MONTH(B1559)-$O$1+1,(YEAR(B1559)-$P$1)*12-$O$1+1+MONTH(B1559))))</f>
        <v>0</v>
      </c>
      <c r="P1559" s="254">
        <f t="shared" si="1561"/>
        <v>0</v>
      </c>
      <c r="Q1559" s="255" t="str">
        <f t="shared" si="1537"/>
        <v/>
      </c>
      <c r="R1559" s="238"/>
      <c r="S1559" s="238"/>
      <c r="T1559" s="238"/>
      <c r="U1559" s="238"/>
    </row>
    <row r="1560" spans="1:21" hidden="1" x14ac:dyDescent="0.2">
      <c r="A1560" s="256">
        <v>1556</v>
      </c>
      <c r="B1560" s="248"/>
      <c r="C1560" s="257"/>
      <c r="D1560" s="258"/>
      <c r="E1560" s="258"/>
      <c r="F1560" s="259"/>
      <c r="G1560" s="258"/>
      <c r="H1560" s="258"/>
      <c r="I1560" s="260"/>
      <c r="J1560" s="258"/>
      <c r="K1560" s="258"/>
      <c r="L1560" s="260"/>
      <c r="M1560" s="258"/>
      <c r="N1560" s="256"/>
      <c r="O1560" s="254">
        <f t="shared" ref="O1560:P1560" si="1562">IF(B1560=0,0,IF($O$1="",0,IF(YEAR(B1560)=$P$1,MONTH(B1560)-$O$1+1,(YEAR(B1560)-$P$1)*12-$O$1+1+MONTH(B1560))))</f>
        <v>0</v>
      </c>
      <c r="P1560" s="254">
        <f t="shared" si="1562"/>
        <v>0</v>
      </c>
      <c r="Q1560" s="255" t="str">
        <f t="shared" si="1537"/>
        <v/>
      </c>
      <c r="R1560" s="238"/>
      <c r="S1560" s="238"/>
      <c r="T1560" s="238"/>
      <c r="U1560" s="238"/>
    </row>
    <row r="1561" spans="1:21" hidden="1" x14ac:dyDescent="0.2">
      <c r="A1561" s="247">
        <v>1557</v>
      </c>
      <c r="B1561" s="248"/>
      <c r="C1561" s="257"/>
      <c r="D1561" s="258"/>
      <c r="E1561" s="258"/>
      <c r="F1561" s="259"/>
      <c r="G1561" s="258"/>
      <c r="H1561" s="258"/>
      <c r="I1561" s="260"/>
      <c r="J1561" s="258"/>
      <c r="K1561" s="258"/>
      <c r="L1561" s="260"/>
      <c r="M1561" s="258"/>
      <c r="N1561" s="256"/>
      <c r="O1561" s="254">
        <f t="shared" ref="O1561:P1561" si="1563">IF(B1561=0,0,IF($O$1="",0,IF(YEAR(B1561)=$P$1,MONTH(B1561)-$O$1+1,(YEAR(B1561)-$P$1)*12-$O$1+1+MONTH(B1561))))</f>
        <v>0</v>
      </c>
      <c r="P1561" s="254">
        <f t="shared" si="1563"/>
        <v>0</v>
      </c>
      <c r="Q1561" s="255" t="str">
        <f t="shared" si="1537"/>
        <v/>
      </c>
      <c r="R1561" s="238"/>
      <c r="S1561" s="238"/>
      <c r="T1561" s="238"/>
      <c r="U1561" s="238"/>
    </row>
    <row r="1562" spans="1:21" hidden="1" x14ac:dyDescent="0.2">
      <c r="A1562" s="256">
        <v>1558</v>
      </c>
      <c r="B1562" s="248"/>
      <c r="C1562" s="257"/>
      <c r="D1562" s="258"/>
      <c r="E1562" s="258"/>
      <c r="F1562" s="259"/>
      <c r="G1562" s="258"/>
      <c r="H1562" s="258"/>
      <c r="I1562" s="260"/>
      <c r="J1562" s="258"/>
      <c r="K1562" s="258"/>
      <c r="L1562" s="260"/>
      <c r="M1562" s="258"/>
      <c r="N1562" s="256"/>
      <c r="O1562" s="254">
        <f t="shared" ref="O1562:P1562" si="1564">IF(B1562=0,0,IF($O$1="",0,IF(YEAR(B1562)=$P$1,MONTH(B1562)-$O$1+1,(YEAR(B1562)-$P$1)*12-$O$1+1+MONTH(B1562))))</f>
        <v>0</v>
      </c>
      <c r="P1562" s="254">
        <f t="shared" si="1564"/>
        <v>0</v>
      </c>
      <c r="Q1562" s="255" t="str">
        <f t="shared" si="1537"/>
        <v/>
      </c>
      <c r="R1562" s="238"/>
      <c r="S1562" s="238"/>
      <c r="T1562" s="238"/>
      <c r="U1562" s="238"/>
    </row>
    <row r="1563" spans="1:21" hidden="1" x14ac:dyDescent="0.2">
      <c r="A1563" s="256">
        <v>1559</v>
      </c>
      <c r="B1563" s="248"/>
      <c r="C1563" s="257"/>
      <c r="D1563" s="258"/>
      <c r="E1563" s="258"/>
      <c r="F1563" s="259"/>
      <c r="G1563" s="258"/>
      <c r="H1563" s="258"/>
      <c r="I1563" s="260"/>
      <c r="J1563" s="258"/>
      <c r="K1563" s="258"/>
      <c r="L1563" s="260"/>
      <c r="M1563" s="258"/>
      <c r="N1563" s="256"/>
      <c r="O1563" s="254">
        <f t="shared" ref="O1563:P1563" si="1565">IF(B1563=0,0,IF($O$1="",0,IF(YEAR(B1563)=$P$1,MONTH(B1563)-$O$1+1,(YEAR(B1563)-$P$1)*12-$O$1+1+MONTH(B1563))))</f>
        <v>0</v>
      </c>
      <c r="P1563" s="254">
        <f t="shared" si="1565"/>
        <v>0</v>
      </c>
      <c r="Q1563" s="255" t="str">
        <f t="shared" si="1537"/>
        <v/>
      </c>
      <c r="R1563" s="238"/>
      <c r="S1563" s="238"/>
      <c r="T1563" s="238"/>
      <c r="U1563" s="238"/>
    </row>
    <row r="1564" spans="1:21" hidden="1" x14ac:dyDescent="0.2">
      <c r="A1564" s="256">
        <v>1560</v>
      </c>
      <c r="B1564" s="248"/>
      <c r="C1564" s="257"/>
      <c r="D1564" s="258"/>
      <c r="E1564" s="258"/>
      <c r="F1564" s="259"/>
      <c r="G1564" s="258"/>
      <c r="H1564" s="258"/>
      <c r="I1564" s="260"/>
      <c r="J1564" s="258"/>
      <c r="K1564" s="258"/>
      <c r="L1564" s="260"/>
      <c r="M1564" s="258"/>
      <c r="N1564" s="256"/>
      <c r="O1564" s="254">
        <f t="shared" ref="O1564:P1564" si="1566">IF(B1564=0,0,IF($O$1="",0,IF(YEAR(B1564)=$P$1,MONTH(B1564)-$O$1+1,(YEAR(B1564)-$P$1)*12-$O$1+1+MONTH(B1564))))</f>
        <v>0</v>
      </c>
      <c r="P1564" s="254">
        <f t="shared" si="1566"/>
        <v>0</v>
      </c>
      <c r="Q1564" s="255" t="str">
        <f t="shared" si="1537"/>
        <v/>
      </c>
      <c r="R1564" s="238"/>
      <c r="S1564" s="238"/>
      <c r="T1564" s="238"/>
      <c r="U1564" s="238"/>
    </row>
    <row r="1565" spans="1:21" hidden="1" x14ac:dyDescent="0.2">
      <c r="A1565" s="247">
        <v>1561</v>
      </c>
      <c r="B1565" s="248"/>
      <c r="C1565" s="257"/>
      <c r="D1565" s="258"/>
      <c r="E1565" s="258"/>
      <c r="F1565" s="259"/>
      <c r="G1565" s="258"/>
      <c r="H1565" s="258"/>
      <c r="I1565" s="260"/>
      <c r="J1565" s="258"/>
      <c r="K1565" s="258"/>
      <c r="L1565" s="260"/>
      <c r="M1565" s="258"/>
      <c r="N1565" s="256"/>
      <c r="O1565" s="254">
        <f t="shared" ref="O1565:P1565" si="1567">IF(B1565=0,0,IF($O$1="",0,IF(YEAR(B1565)=$P$1,MONTH(B1565)-$O$1+1,(YEAR(B1565)-$P$1)*12-$O$1+1+MONTH(B1565))))</f>
        <v>0</v>
      </c>
      <c r="P1565" s="254">
        <f t="shared" si="1567"/>
        <v>0</v>
      </c>
      <c r="Q1565" s="255" t="str">
        <f t="shared" si="1537"/>
        <v/>
      </c>
      <c r="R1565" s="238"/>
      <c r="S1565" s="238"/>
      <c r="T1565" s="238"/>
      <c r="U1565" s="238"/>
    </row>
    <row r="1566" spans="1:21" hidden="1" x14ac:dyDescent="0.2">
      <c r="A1566" s="256">
        <v>1562</v>
      </c>
      <c r="B1566" s="248"/>
      <c r="C1566" s="257"/>
      <c r="D1566" s="258"/>
      <c r="E1566" s="258"/>
      <c r="F1566" s="259"/>
      <c r="G1566" s="258"/>
      <c r="H1566" s="258"/>
      <c r="I1566" s="260"/>
      <c r="J1566" s="258"/>
      <c r="K1566" s="258"/>
      <c r="L1566" s="260"/>
      <c r="M1566" s="258"/>
      <c r="N1566" s="256"/>
      <c r="O1566" s="254">
        <f t="shared" ref="O1566:P1566" si="1568">IF(B1566=0,0,IF($O$1="",0,IF(YEAR(B1566)=$P$1,MONTH(B1566)-$O$1+1,(YEAR(B1566)-$P$1)*12-$O$1+1+MONTH(B1566))))</f>
        <v>0</v>
      </c>
      <c r="P1566" s="254">
        <f t="shared" si="1568"/>
        <v>0</v>
      </c>
      <c r="Q1566" s="255" t="str">
        <f t="shared" si="1537"/>
        <v/>
      </c>
      <c r="R1566" s="238"/>
      <c r="S1566" s="238"/>
      <c r="T1566" s="238"/>
      <c r="U1566" s="238"/>
    </row>
    <row r="1567" spans="1:21" hidden="1" x14ac:dyDescent="0.2">
      <c r="A1567" s="256">
        <v>1563</v>
      </c>
      <c r="B1567" s="248"/>
      <c r="C1567" s="257"/>
      <c r="D1567" s="258"/>
      <c r="E1567" s="258"/>
      <c r="F1567" s="259"/>
      <c r="G1567" s="258"/>
      <c r="H1567" s="258"/>
      <c r="I1567" s="260"/>
      <c r="J1567" s="258"/>
      <c r="K1567" s="258"/>
      <c r="L1567" s="260"/>
      <c r="M1567" s="258"/>
      <c r="N1567" s="256"/>
      <c r="O1567" s="254">
        <f t="shared" ref="O1567:P1567" si="1569">IF(B1567=0,0,IF($O$1="",0,IF(YEAR(B1567)=$P$1,MONTH(B1567)-$O$1+1,(YEAR(B1567)-$P$1)*12-$O$1+1+MONTH(B1567))))</f>
        <v>0</v>
      </c>
      <c r="P1567" s="254">
        <f t="shared" si="1569"/>
        <v>0</v>
      </c>
      <c r="Q1567" s="255" t="str">
        <f t="shared" si="1537"/>
        <v/>
      </c>
      <c r="R1567" s="238"/>
      <c r="S1567" s="238"/>
      <c r="T1567" s="238"/>
      <c r="U1567" s="238"/>
    </row>
    <row r="1568" spans="1:21" hidden="1" x14ac:dyDescent="0.2">
      <c r="A1568" s="256">
        <v>1564</v>
      </c>
      <c r="B1568" s="248"/>
      <c r="C1568" s="257"/>
      <c r="D1568" s="258"/>
      <c r="E1568" s="258"/>
      <c r="F1568" s="259"/>
      <c r="G1568" s="258"/>
      <c r="H1568" s="258"/>
      <c r="I1568" s="260"/>
      <c r="J1568" s="258"/>
      <c r="K1568" s="258"/>
      <c r="L1568" s="260"/>
      <c r="M1568" s="258"/>
      <c r="N1568" s="256"/>
      <c r="O1568" s="254">
        <f t="shared" ref="O1568:P1568" si="1570">IF(B1568=0,0,IF($O$1="",0,IF(YEAR(B1568)=$P$1,MONTH(B1568)-$O$1+1,(YEAR(B1568)-$P$1)*12-$O$1+1+MONTH(B1568))))</f>
        <v>0</v>
      </c>
      <c r="P1568" s="254">
        <f t="shared" si="1570"/>
        <v>0</v>
      </c>
      <c r="Q1568" s="255" t="str">
        <f t="shared" si="1537"/>
        <v/>
      </c>
      <c r="R1568" s="238"/>
      <c r="S1568" s="238"/>
      <c r="T1568" s="238"/>
      <c r="U1568" s="238"/>
    </row>
    <row r="1569" spans="1:21" hidden="1" x14ac:dyDescent="0.2">
      <c r="A1569" s="247">
        <v>1565</v>
      </c>
      <c r="B1569" s="248"/>
      <c r="C1569" s="257"/>
      <c r="D1569" s="258"/>
      <c r="E1569" s="258"/>
      <c r="F1569" s="259"/>
      <c r="G1569" s="258"/>
      <c r="H1569" s="258"/>
      <c r="I1569" s="260"/>
      <c r="J1569" s="258"/>
      <c r="K1569" s="258"/>
      <c r="L1569" s="260"/>
      <c r="M1569" s="258"/>
      <c r="N1569" s="256"/>
      <c r="O1569" s="254">
        <f t="shared" ref="O1569:P1569" si="1571">IF(B1569=0,0,IF($O$1="",0,IF(YEAR(B1569)=$P$1,MONTH(B1569)-$O$1+1,(YEAR(B1569)-$P$1)*12-$O$1+1+MONTH(B1569))))</f>
        <v>0</v>
      </c>
      <c r="P1569" s="254">
        <f t="shared" si="1571"/>
        <v>0</v>
      </c>
      <c r="Q1569" s="255" t="str">
        <f t="shared" si="1537"/>
        <v/>
      </c>
      <c r="R1569" s="238"/>
      <c r="S1569" s="238"/>
      <c r="T1569" s="238"/>
      <c r="U1569" s="238"/>
    </row>
    <row r="1570" spans="1:21" hidden="1" x14ac:dyDescent="0.2">
      <c r="A1570" s="256">
        <v>1566</v>
      </c>
      <c r="B1570" s="248"/>
      <c r="C1570" s="257"/>
      <c r="D1570" s="258"/>
      <c r="E1570" s="258"/>
      <c r="F1570" s="259"/>
      <c r="G1570" s="258"/>
      <c r="H1570" s="258"/>
      <c r="I1570" s="260"/>
      <c r="J1570" s="258"/>
      <c r="K1570" s="258"/>
      <c r="L1570" s="260"/>
      <c r="M1570" s="258"/>
      <c r="N1570" s="256"/>
      <c r="O1570" s="254">
        <f t="shared" ref="O1570:P1570" si="1572">IF(B1570=0,0,IF($O$1="",0,IF(YEAR(B1570)=$P$1,MONTH(B1570)-$O$1+1,(YEAR(B1570)-$P$1)*12-$O$1+1+MONTH(B1570))))</f>
        <v>0</v>
      </c>
      <c r="P1570" s="254">
        <f t="shared" si="1572"/>
        <v>0</v>
      </c>
      <c r="Q1570" s="255" t="str">
        <f t="shared" si="1537"/>
        <v/>
      </c>
      <c r="R1570" s="238"/>
      <c r="S1570" s="238"/>
      <c r="T1570" s="238"/>
      <c r="U1570" s="238"/>
    </row>
    <row r="1571" spans="1:21" hidden="1" x14ac:dyDescent="0.2">
      <c r="A1571" s="256">
        <v>1567</v>
      </c>
      <c r="B1571" s="248"/>
      <c r="C1571" s="257"/>
      <c r="D1571" s="258"/>
      <c r="E1571" s="258"/>
      <c r="F1571" s="259"/>
      <c r="G1571" s="258"/>
      <c r="H1571" s="258"/>
      <c r="I1571" s="260"/>
      <c r="J1571" s="258"/>
      <c r="K1571" s="258"/>
      <c r="L1571" s="260"/>
      <c r="M1571" s="258"/>
      <c r="N1571" s="256"/>
      <c r="O1571" s="254">
        <f t="shared" ref="O1571:P1571" si="1573">IF(B1571=0,0,IF($O$1="",0,IF(YEAR(B1571)=$P$1,MONTH(B1571)-$O$1+1,(YEAR(B1571)-$P$1)*12-$O$1+1+MONTH(B1571))))</f>
        <v>0</v>
      </c>
      <c r="P1571" s="254">
        <f t="shared" si="1573"/>
        <v>0</v>
      </c>
      <c r="Q1571" s="255" t="str">
        <f t="shared" si="1537"/>
        <v/>
      </c>
      <c r="R1571" s="238"/>
      <c r="S1571" s="238"/>
      <c r="T1571" s="238"/>
      <c r="U1571" s="238"/>
    </row>
    <row r="1572" spans="1:21" hidden="1" x14ac:dyDescent="0.2">
      <c r="A1572" s="256">
        <v>1568</v>
      </c>
      <c r="B1572" s="248"/>
      <c r="C1572" s="257"/>
      <c r="D1572" s="258"/>
      <c r="E1572" s="258"/>
      <c r="F1572" s="259"/>
      <c r="G1572" s="258"/>
      <c r="H1572" s="258"/>
      <c r="I1572" s="260"/>
      <c r="J1572" s="258"/>
      <c r="K1572" s="258"/>
      <c r="L1572" s="260"/>
      <c r="M1572" s="258"/>
      <c r="N1572" s="256"/>
      <c r="O1572" s="254">
        <f t="shared" ref="O1572:P1572" si="1574">IF(B1572=0,0,IF($O$1="",0,IF(YEAR(B1572)=$P$1,MONTH(B1572)-$O$1+1,(YEAR(B1572)-$P$1)*12-$O$1+1+MONTH(B1572))))</f>
        <v>0</v>
      </c>
      <c r="P1572" s="254">
        <f t="shared" si="1574"/>
        <v>0</v>
      </c>
      <c r="Q1572" s="255" t="str">
        <f t="shared" si="1537"/>
        <v/>
      </c>
      <c r="R1572" s="238"/>
      <c r="S1572" s="238"/>
      <c r="T1572" s="238"/>
      <c r="U1572" s="238"/>
    </row>
    <row r="1573" spans="1:21" hidden="1" x14ac:dyDescent="0.2">
      <c r="A1573" s="247">
        <v>1569</v>
      </c>
      <c r="B1573" s="248"/>
      <c r="C1573" s="257"/>
      <c r="D1573" s="258"/>
      <c r="E1573" s="258"/>
      <c r="F1573" s="259"/>
      <c r="G1573" s="258"/>
      <c r="H1573" s="258"/>
      <c r="I1573" s="260"/>
      <c r="J1573" s="258"/>
      <c r="K1573" s="258"/>
      <c r="L1573" s="260"/>
      <c r="M1573" s="258"/>
      <c r="N1573" s="256"/>
      <c r="O1573" s="254">
        <f t="shared" ref="O1573:P1573" si="1575">IF(B1573=0,0,IF($O$1="",0,IF(YEAR(B1573)=$P$1,MONTH(B1573)-$O$1+1,(YEAR(B1573)-$P$1)*12-$O$1+1+MONTH(B1573))))</f>
        <v>0</v>
      </c>
      <c r="P1573" s="254">
        <f t="shared" si="1575"/>
        <v>0</v>
      </c>
      <c r="Q1573" s="255" t="str">
        <f t="shared" si="1537"/>
        <v/>
      </c>
      <c r="R1573" s="238"/>
      <c r="S1573" s="238"/>
      <c r="T1573" s="238"/>
      <c r="U1573" s="238"/>
    </row>
    <row r="1574" spans="1:21" hidden="1" x14ac:dyDescent="0.2">
      <c r="A1574" s="256">
        <v>1570</v>
      </c>
      <c r="B1574" s="248"/>
      <c r="C1574" s="257"/>
      <c r="D1574" s="258"/>
      <c r="E1574" s="258"/>
      <c r="F1574" s="259"/>
      <c r="G1574" s="258"/>
      <c r="H1574" s="258"/>
      <c r="I1574" s="260"/>
      <c r="J1574" s="258"/>
      <c r="K1574" s="258"/>
      <c r="L1574" s="260"/>
      <c r="M1574" s="258"/>
      <c r="N1574" s="256"/>
      <c r="O1574" s="254">
        <f t="shared" ref="O1574:P1574" si="1576">IF(B1574=0,0,IF($O$1="",0,IF(YEAR(B1574)=$P$1,MONTH(B1574)-$O$1+1,(YEAR(B1574)-$P$1)*12-$O$1+1+MONTH(B1574))))</f>
        <v>0</v>
      </c>
      <c r="P1574" s="254">
        <f t="shared" si="1576"/>
        <v>0</v>
      </c>
      <c r="Q1574" s="255" t="str">
        <f t="shared" si="1537"/>
        <v/>
      </c>
      <c r="R1574" s="238"/>
      <c r="S1574" s="238"/>
      <c r="T1574" s="238"/>
      <c r="U1574" s="238"/>
    </row>
    <row r="1575" spans="1:21" hidden="1" x14ac:dyDescent="0.2">
      <c r="A1575" s="256">
        <v>1571</v>
      </c>
      <c r="B1575" s="248"/>
      <c r="C1575" s="257"/>
      <c r="D1575" s="258"/>
      <c r="E1575" s="258"/>
      <c r="F1575" s="259"/>
      <c r="G1575" s="258"/>
      <c r="H1575" s="258"/>
      <c r="I1575" s="260"/>
      <c r="J1575" s="258"/>
      <c r="K1575" s="258"/>
      <c r="L1575" s="260"/>
      <c r="M1575" s="258"/>
      <c r="N1575" s="256"/>
      <c r="O1575" s="254">
        <f t="shared" ref="O1575:P1575" si="1577">IF(B1575=0,0,IF($O$1="",0,IF(YEAR(B1575)=$P$1,MONTH(B1575)-$O$1+1,(YEAR(B1575)-$P$1)*12-$O$1+1+MONTH(B1575))))</f>
        <v>0</v>
      </c>
      <c r="P1575" s="254">
        <f t="shared" si="1577"/>
        <v>0</v>
      </c>
      <c r="Q1575" s="255" t="str">
        <f t="shared" si="1537"/>
        <v/>
      </c>
      <c r="R1575" s="238"/>
      <c r="S1575" s="238"/>
      <c r="T1575" s="238"/>
      <c r="U1575" s="238"/>
    </row>
    <row r="1576" spans="1:21" hidden="1" x14ac:dyDescent="0.2">
      <c r="A1576" s="256">
        <v>1572</v>
      </c>
      <c r="B1576" s="248"/>
      <c r="C1576" s="257"/>
      <c r="D1576" s="258"/>
      <c r="E1576" s="258"/>
      <c r="F1576" s="259"/>
      <c r="G1576" s="258"/>
      <c r="H1576" s="258"/>
      <c r="I1576" s="260"/>
      <c r="J1576" s="258"/>
      <c r="K1576" s="258"/>
      <c r="L1576" s="260"/>
      <c r="M1576" s="258"/>
      <c r="N1576" s="256"/>
      <c r="O1576" s="254">
        <f t="shared" ref="O1576:P1576" si="1578">IF(B1576=0,0,IF($O$1="",0,IF(YEAR(B1576)=$P$1,MONTH(B1576)-$O$1+1,(YEAR(B1576)-$P$1)*12-$O$1+1+MONTH(B1576))))</f>
        <v>0</v>
      </c>
      <c r="P1576" s="254">
        <f t="shared" si="1578"/>
        <v>0</v>
      </c>
      <c r="Q1576" s="255" t="str">
        <f t="shared" si="1537"/>
        <v/>
      </c>
      <c r="R1576" s="238"/>
      <c r="S1576" s="238"/>
      <c r="T1576" s="238"/>
      <c r="U1576" s="238"/>
    </row>
    <row r="1577" spans="1:21" hidden="1" x14ac:dyDescent="0.2">
      <c r="A1577" s="247">
        <v>1573</v>
      </c>
      <c r="B1577" s="248"/>
      <c r="C1577" s="257"/>
      <c r="D1577" s="258"/>
      <c r="E1577" s="258"/>
      <c r="F1577" s="259"/>
      <c r="G1577" s="258"/>
      <c r="H1577" s="258"/>
      <c r="I1577" s="260"/>
      <c r="J1577" s="258"/>
      <c r="K1577" s="258"/>
      <c r="L1577" s="260"/>
      <c r="M1577" s="258"/>
      <c r="N1577" s="256"/>
      <c r="O1577" s="254">
        <f t="shared" ref="O1577:P1577" si="1579">IF(B1577=0,0,IF($O$1="",0,IF(YEAR(B1577)=$P$1,MONTH(B1577)-$O$1+1,(YEAR(B1577)-$P$1)*12-$O$1+1+MONTH(B1577))))</f>
        <v>0</v>
      </c>
      <c r="P1577" s="254">
        <f t="shared" si="1579"/>
        <v>0</v>
      </c>
      <c r="Q1577" s="255" t="str">
        <f t="shared" si="1537"/>
        <v/>
      </c>
      <c r="R1577" s="238"/>
      <c r="S1577" s="238"/>
      <c r="T1577" s="238"/>
      <c r="U1577" s="238"/>
    </row>
    <row r="1578" spans="1:21" hidden="1" x14ac:dyDescent="0.2">
      <c r="A1578" s="256">
        <v>1574</v>
      </c>
      <c r="B1578" s="248"/>
      <c r="C1578" s="257"/>
      <c r="D1578" s="258"/>
      <c r="E1578" s="258"/>
      <c r="F1578" s="259"/>
      <c r="G1578" s="258"/>
      <c r="H1578" s="258"/>
      <c r="I1578" s="260"/>
      <c r="J1578" s="258"/>
      <c r="K1578" s="258"/>
      <c r="L1578" s="260"/>
      <c r="M1578" s="258"/>
      <c r="N1578" s="256"/>
      <c r="O1578" s="254">
        <f t="shared" ref="O1578:P1578" si="1580">IF(B1578=0,0,IF($O$1="",0,IF(YEAR(B1578)=$P$1,MONTH(B1578)-$O$1+1,(YEAR(B1578)-$P$1)*12-$O$1+1+MONTH(B1578))))</f>
        <v>0</v>
      </c>
      <c r="P1578" s="254">
        <f t="shared" si="1580"/>
        <v>0</v>
      </c>
      <c r="Q1578" s="255" t="str">
        <f t="shared" si="1537"/>
        <v/>
      </c>
      <c r="R1578" s="238"/>
      <c r="S1578" s="238"/>
      <c r="T1578" s="238"/>
      <c r="U1578" s="238"/>
    </row>
    <row r="1579" spans="1:21" hidden="1" x14ac:dyDescent="0.2">
      <c r="A1579" s="256">
        <v>1575</v>
      </c>
      <c r="B1579" s="248"/>
      <c r="C1579" s="257"/>
      <c r="D1579" s="258"/>
      <c r="E1579" s="258"/>
      <c r="F1579" s="259"/>
      <c r="G1579" s="258"/>
      <c r="H1579" s="258"/>
      <c r="I1579" s="260"/>
      <c r="J1579" s="258"/>
      <c r="K1579" s="258"/>
      <c r="L1579" s="260"/>
      <c r="M1579" s="258"/>
      <c r="N1579" s="256"/>
      <c r="O1579" s="254">
        <f t="shared" ref="O1579:P1579" si="1581">IF(B1579=0,0,IF($O$1="",0,IF(YEAR(B1579)=$P$1,MONTH(B1579)-$O$1+1,(YEAR(B1579)-$P$1)*12-$O$1+1+MONTH(B1579))))</f>
        <v>0</v>
      </c>
      <c r="P1579" s="254">
        <f t="shared" si="1581"/>
        <v>0</v>
      </c>
      <c r="Q1579" s="255" t="str">
        <f t="shared" si="1537"/>
        <v/>
      </c>
      <c r="R1579" s="238"/>
      <c r="S1579" s="238"/>
      <c r="T1579" s="238"/>
      <c r="U1579" s="238"/>
    </row>
    <row r="1580" spans="1:21" hidden="1" x14ac:dyDescent="0.2">
      <c r="A1580" s="256">
        <v>1576</v>
      </c>
      <c r="B1580" s="248"/>
      <c r="C1580" s="257"/>
      <c r="D1580" s="258"/>
      <c r="E1580" s="258"/>
      <c r="F1580" s="259"/>
      <c r="G1580" s="258"/>
      <c r="H1580" s="258"/>
      <c r="I1580" s="260"/>
      <c r="J1580" s="258"/>
      <c r="K1580" s="258"/>
      <c r="L1580" s="260"/>
      <c r="M1580" s="258"/>
      <c r="N1580" s="256"/>
      <c r="O1580" s="254">
        <f t="shared" ref="O1580:P1580" si="1582">IF(B1580=0,0,IF($O$1="",0,IF(YEAR(B1580)=$P$1,MONTH(B1580)-$O$1+1,(YEAR(B1580)-$P$1)*12-$O$1+1+MONTH(B1580))))</f>
        <v>0</v>
      </c>
      <c r="P1580" s="254">
        <f t="shared" si="1582"/>
        <v>0</v>
      </c>
      <c r="Q1580" s="255" t="str">
        <f t="shared" si="1537"/>
        <v/>
      </c>
      <c r="R1580" s="238"/>
      <c r="S1580" s="238"/>
      <c r="T1580" s="238"/>
      <c r="U1580" s="238"/>
    </row>
    <row r="1581" spans="1:21" hidden="1" x14ac:dyDescent="0.2">
      <c r="A1581" s="247">
        <v>1577</v>
      </c>
      <c r="B1581" s="248"/>
      <c r="C1581" s="257"/>
      <c r="D1581" s="258"/>
      <c r="E1581" s="258"/>
      <c r="F1581" s="259"/>
      <c r="G1581" s="258"/>
      <c r="H1581" s="258"/>
      <c r="I1581" s="260"/>
      <c r="J1581" s="258"/>
      <c r="K1581" s="258"/>
      <c r="L1581" s="260"/>
      <c r="M1581" s="258"/>
      <c r="N1581" s="256"/>
      <c r="O1581" s="254">
        <f t="shared" ref="O1581:P1581" si="1583">IF(B1581=0,0,IF($O$1="",0,IF(YEAR(B1581)=$P$1,MONTH(B1581)-$O$1+1,(YEAR(B1581)-$P$1)*12-$O$1+1+MONTH(B1581))))</f>
        <v>0</v>
      </c>
      <c r="P1581" s="254">
        <f t="shared" si="1583"/>
        <v>0</v>
      </c>
      <c r="Q1581" s="255" t="str">
        <f t="shared" si="1537"/>
        <v/>
      </c>
      <c r="R1581" s="238"/>
      <c r="S1581" s="238"/>
      <c r="T1581" s="238"/>
      <c r="U1581" s="238"/>
    </row>
    <row r="1582" spans="1:21" hidden="1" x14ac:dyDescent="0.2">
      <c r="A1582" s="256">
        <v>1578</v>
      </c>
      <c r="B1582" s="248"/>
      <c r="C1582" s="257"/>
      <c r="D1582" s="258"/>
      <c r="E1582" s="258"/>
      <c r="F1582" s="259"/>
      <c r="G1582" s="258"/>
      <c r="H1582" s="258"/>
      <c r="I1582" s="260"/>
      <c r="J1582" s="258"/>
      <c r="K1582" s="258"/>
      <c r="L1582" s="260"/>
      <c r="M1582" s="258"/>
      <c r="N1582" s="256"/>
      <c r="O1582" s="254">
        <f t="shared" ref="O1582:P1582" si="1584">IF(B1582=0,0,IF($O$1="",0,IF(YEAR(B1582)=$P$1,MONTH(B1582)-$O$1+1,(YEAR(B1582)-$P$1)*12-$O$1+1+MONTH(B1582))))</f>
        <v>0</v>
      </c>
      <c r="P1582" s="254">
        <f t="shared" si="1584"/>
        <v>0</v>
      </c>
      <c r="Q1582" s="255" t="str">
        <f t="shared" si="1537"/>
        <v/>
      </c>
      <c r="R1582" s="238"/>
      <c r="S1582" s="238"/>
      <c r="T1582" s="238"/>
      <c r="U1582" s="238"/>
    </row>
    <row r="1583" spans="1:21" hidden="1" x14ac:dyDescent="0.2">
      <c r="A1583" s="256">
        <v>1579</v>
      </c>
      <c r="B1583" s="248"/>
      <c r="C1583" s="257"/>
      <c r="D1583" s="258"/>
      <c r="E1583" s="258"/>
      <c r="F1583" s="259"/>
      <c r="G1583" s="258"/>
      <c r="H1583" s="258"/>
      <c r="I1583" s="260"/>
      <c r="J1583" s="258"/>
      <c r="K1583" s="258"/>
      <c r="L1583" s="260"/>
      <c r="M1583" s="258"/>
      <c r="N1583" s="256"/>
      <c r="O1583" s="254">
        <f t="shared" ref="O1583:P1583" si="1585">IF(B1583=0,0,IF($O$1="",0,IF(YEAR(B1583)=$P$1,MONTH(B1583)-$O$1+1,(YEAR(B1583)-$P$1)*12-$O$1+1+MONTH(B1583))))</f>
        <v>0</v>
      </c>
      <c r="P1583" s="254">
        <f t="shared" si="1585"/>
        <v>0</v>
      </c>
      <c r="Q1583" s="255" t="str">
        <f t="shared" si="1537"/>
        <v/>
      </c>
      <c r="R1583" s="238"/>
      <c r="S1583" s="238"/>
      <c r="T1583" s="238"/>
      <c r="U1583" s="238"/>
    </row>
    <row r="1584" spans="1:21" hidden="1" x14ac:dyDescent="0.2">
      <c r="A1584" s="256">
        <v>1580</v>
      </c>
      <c r="B1584" s="248"/>
      <c r="C1584" s="257"/>
      <c r="D1584" s="258"/>
      <c r="E1584" s="258"/>
      <c r="F1584" s="259"/>
      <c r="G1584" s="258"/>
      <c r="H1584" s="258"/>
      <c r="I1584" s="260"/>
      <c r="J1584" s="258"/>
      <c r="K1584" s="258"/>
      <c r="L1584" s="260"/>
      <c r="M1584" s="258"/>
      <c r="N1584" s="256"/>
      <c r="O1584" s="254">
        <f t="shared" ref="O1584:P1584" si="1586">IF(B1584=0,0,IF($O$1="",0,IF(YEAR(B1584)=$P$1,MONTH(B1584)-$O$1+1,(YEAR(B1584)-$P$1)*12-$O$1+1+MONTH(B1584))))</f>
        <v>0</v>
      </c>
      <c r="P1584" s="254">
        <f t="shared" si="1586"/>
        <v>0</v>
      </c>
      <c r="Q1584" s="255" t="str">
        <f t="shared" si="1537"/>
        <v/>
      </c>
      <c r="R1584" s="238"/>
      <c r="S1584" s="238"/>
      <c r="T1584" s="238"/>
      <c r="U1584" s="238"/>
    </row>
    <row r="1585" spans="1:21" hidden="1" x14ac:dyDescent="0.2">
      <c r="A1585" s="247">
        <v>1581</v>
      </c>
      <c r="B1585" s="248"/>
      <c r="C1585" s="257"/>
      <c r="D1585" s="258"/>
      <c r="E1585" s="258"/>
      <c r="F1585" s="259"/>
      <c r="G1585" s="258"/>
      <c r="H1585" s="258"/>
      <c r="I1585" s="260"/>
      <c r="J1585" s="258"/>
      <c r="K1585" s="258"/>
      <c r="L1585" s="260"/>
      <c r="M1585" s="258"/>
      <c r="N1585" s="256"/>
      <c r="O1585" s="254">
        <f t="shared" ref="O1585:P1585" si="1587">IF(B1585=0,0,IF($O$1="",0,IF(YEAR(B1585)=$P$1,MONTH(B1585)-$O$1+1,(YEAR(B1585)-$P$1)*12-$O$1+1+MONTH(B1585))))</f>
        <v>0</v>
      </c>
      <c r="P1585" s="254">
        <f t="shared" si="1587"/>
        <v>0</v>
      </c>
      <c r="Q1585" s="255" t="str">
        <f t="shared" si="1537"/>
        <v/>
      </c>
      <c r="R1585" s="238"/>
      <c r="S1585" s="238"/>
      <c r="T1585" s="238"/>
      <c r="U1585" s="238"/>
    </row>
    <row r="1586" spans="1:21" hidden="1" x14ac:dyDescent="0.2">
      <c r="A1586" s="256">
        <v>1582</v>
      </c>
      <c r="B1586" s="248"/>
      <c r="C1586" s="257"/>
      <c r="D1586" s="258"/>
      <c r="E1586" s="258"/>
      <c r="F1586" s="259"/>
      <c r="G1586" s="258"/>
      <c r="H1586" s="258"/>
      <c r="I1586" s="260"/>
      <c r="J1586" s="258"/>
      <c r="K1586" s="258"/>
      <c r="L1586" s="260"/>
      <c r="M1586" s="258"/>
      <c r="N1586" s="256"/>
      <c r="O1586" s="254">
        <f t="shared" ref="O1586:P1586" si="1588">IF(B1586=0,0,IF($O$1="",0,IF(YEAR(B1586)=$P$1,MONTH(B1586)-$O$1+1,(YEAR(B1586)-$P$1)*12-$O$1+1+MONTH(B1586))))</f>
        <v>0</v>
      </c>
      <c r="P1586" s="254">
        <f t="shared" si="1588"/>
        <v>0</v>
      </c>
      <c r="Q1586" s="255" t="str">
        <f t="shared" si="1537"/>
        <v/>
      </c>
      <c r="R1586" s="238"/>
      <c r="S1586" s="238"/>
      <c r="T1586" s="238"/>
      <c r="U1586" s="238"/>
    </row>
    <row r="1587" spans="1:21" hidden="1" x14ac:dyDescent="0.2">
      <c r="A1587" s="256">
        <v>1583</v>
      </c>
      <c r="B1587" s="248"/>
      <c r="C1587" s="257"/>
      <c r="D1587" s="258"/>
      <c r="E1587" s="258"/>
      <c r="F1587" s="259"/>
      <c r="G1587" s="258"/>
      <c r="H1587" s="258"/>
      <c r="I1587" s="260"/>
      <c r="J1587" s="258"/>
      <c r="K1587" s="258"/>
      <c r="L1587" s="260"/>
      <c r="M1587" s="258"/>
      <c r="N1587" s="256"/>
      <c r="O1587" s="254">
        <f t="shared" ref="O1587:P1587" si="1589">IF(B1587=0,0,IF($O$1="",0,IF(YEAR(B1587)=$P$1,MONTH(B1587)-$O$1+1,(YEAR(B1587)-$P$1)*12-$O$1+1+MONTH(B1587))))</f>
        <v>0</v>
      </c>
      <c r="P1587" s="254">
        <f t="shared" si="1589"/>
        <v>0</v>
      </c>
      <c r="Q1587" s="255" t="str">
        <f t="shared" si="1537"/>
        <v/>
      </c>
      <c r="R1587" s="238"/>
      <c r="S1587" s="238"/>
      <c r="T1587" s="238"/>
      <c r="U1587" s="238"/>
    </row>
    <row r="1588" spans="1:21" hidden="1" x14ac:dyDescent="0.2">
      <c r="A1588" s="256">
        <v>1584</v>
      </c>
      <c r="B1588" s="248"/>
      <c r="C1588" s="257"/>
      <c r="D1588" s="258"/>
      <c r="E1588" s="258"/>
      <c r="F1588" s="259"/>
      <c r="G1588" s="258"/>
      <c r="H1588" s="258"/>
      <c r="I1588" s="260"/>
      <c r="J1588" s="258"/>
      <c r="K1588" s="258"/>
      <c r="L1588" s="260"/>
      <c r="M1588" s="258"/>
      <c r="N1588" s="256"/>
      <c r="O1588" s="254">
        <f t="shared" ref="O1588:P1588" si="1590">IF(B1588=0,0,IF($O$1="",0,IF(YEAR(B1588)=$P$1,MONTH(B1588)-$O$1+1,(YEAR(B1588)-$P$1)*12-$O$1+1+MONTH(B1588))))</f>
        <v>0</v>
      </c>
      <c r="P1588" s="254">
        <f t="shared" si="1590"/>
        <v>0</v>
      </c>
      <c r="Q1588" s="255" t="str">
        <f t="shared" si="1537"/>
        <v/>
      </c>
      <c r="R1588" s="238"/>
      <c r="S1588" s="238"/>
      <c r="T1588" s="238"/>
      <c r="U1588" s="238"/>
    </row>
    <row r="1589" spans="1:21" hidden="1" x14ac:dyDescent="0.2">
      <c r="A1589" s="247">
        <v>1585</v>
      </c>
      <c r="B1589" s="248"/>
      <c r="C1589" s="257"/>
      <c r="D1589" s="258"/>
      <c r="E1589" s="258"/>
      <c r="F1589" s="259"/>
      <c r="G1589" s="258"/>
      <c r="H1589" s="258"/>
      <c r="I1589" s="260"/>
      <c r="J1589" s="258"/>
      <c r="K1589" s="258"/>
      <c r="L1589" s="260"/>
      <c r="M1589" s="258"/>
      <c r="N1589" s="256"/>
      <c r="O1589" s="254">
        <f t="shared" ref="O1589:P1589" si="1591">IF(B1589=0,0,IF($O$1="",0,IF(YEAR(B1589)=$P$1,MONTH(B1589)-$O$1+1,(YEAR(B1589)-$P$1)*12-$O$1+1+MONTH(B1589))))</f>
        <v>0</v>
      </c>
      <c r="P1589" s="254">
        <f t="shared" si="1591"/>
        <v>0</v>
      </c>
      <c r="Q1589" s="255" t="str">
        <f t="shared" si="1537"/>
        <v/>
      </c>
      <c r="R1589" s="238"/>
      <c r="S1589" s="238"/>
      <c r="T1589" s="238"/>
      <c r="U1589" s="238"/>
    </row>
    <row r="1590" spans="1:21" hidden="1" x14ac:dyDescent="0.2">
      <c r="A1590" s="256">
        <v>1586</v>
      </c>
      <c r="B1590" s="248"/>
      <c r="C1590" s="257"/>
      <c r="D1590" s="258"/>
      <c r="E1590" s="258"/>
      <c r="F1590" s="259"/>
      <c r="G1590" s="258"/>
      <c r="H1590" s="258"/>
      <c r="I1590" s="260"/>
      <c r="J1590" s="258"/>
      <c r="K1590" s="258"/>
      <c r="L1590" s="260"/>
      <c r="M1590" s="258"/>
      <c r="N1590" s="256"/>
      <c r="O1590" s="254">
        <f t="shared" ref="O1590:P1590" si="1592">IF(B1590=0,0,IF($O$1="",0,IF(YEAR(B1590)=$P$1,MONTH(B1590)-$O$1+1,(YEAR(B1590)-$P$1)*12-$O$1+1+MONTH(B1590))))</f>
        <v>0</v>
      </c>
      <c r="P1590" s="254">
        <f t="shared" si="1592"/>
        <v>0</v>
      </c>
      <c r="Q1590" s="255" t="str">
        <f t="shared" si="1537"/>
        <v/>
      </c>
      <c r="R1590" s="238"/>
      <c r="S1590" s="238"/>
      <c r="T1590" s="238"/>
      <c r="U1590" s="238"/>
    </row>
    <row r="1591" spans="1:21" hidden="1" x14ac:dyDescent="0.2">
      <c r="A1591" s="256">
        <v>1587</v>
      </c>
      <c r="B1591" s="248"/>
      <c r="C1591" s="257"/>
      <c r="D1591" s="258"/>
      <c r="E1591" s="258"/>
      <c r="F1591" s="259"/>
      <c r="G1591" s="258"/>
      <c r="H1591" s="258"/>
      <c r="I1591" s="260"/>
      <c r="J1591" s="258"/>
      <c r="K1591" s="258"/>
      <c r="L1591" s="260"/>
      <c r="M1591" s="258"/>
      <c r="N1591" s="256"/>
      <c r="O1591" s="254">
        <f t="shared" ref="O1591:P1591" si="1593">IF(B1591=0,0,IF($O$1="",0,IF(YEAR(B1591)=$P$1,MONTH(B1591)-$O$1+1,(YEAR(B1591)-$P$1)*12-$O$1+1+MONTH(B1591))))</f>
        <v>0</v>
      </c>
      <c r="P1591" s="254">
        <f t="shared" si="1593"/>
        <v>0</v>
      </c>
      <c r="Q1591" s="255" t="str">
        <f t="shared" si="1537"/>
        <v/>
      </c>
      <c r="R1591" s="238"/>
      <c r="S1591" s="238"/>
      <c r="T1591" s="238"/>
      <c r="U1591" s="238"/>
    </row>
    <row r="1592" spans="1:21" hidden="1" x14ac:dyDescent="0.2">
      <c r="A1592" s="256">
        <v>1588</v>
      </c>
      <c r="B1592" s="248"/>
      <c r="C1592" s="257"/>
      <c r="D1592" s="258"/>
      <c r="E1592" s="258"/>
      <c r="F1592" s="259"/>
      <c r="G1592" s="258"/>
      <c r="H1592" s="258"/>
      <c r="I1592" s="260"/>
      <c r="J1592" s="258"/>
      <c r="K1592" s="258"/>
      <c r="L1592" s="260"/>
      <c r="M1592" s="258"/>
      <c r="N1592" s="256"/>
      <c r="O1592" s="254">
        <f t="shared" ref="O1592:P1592" si="1594">IF(B1592=0,0,IF($O$1="",0,IF(YEAR(B1592)=$P$1,MONTH(B1592)-$O$1+1,(YEAR(B1592)-$P$1)*12-$O$1+1+MONTH(B1592))))</f>
        <v>0</v>
      </c>
      <c r="P1592" s="254">
        <f t="shared" si="1594"/>
        <v>0</v>
      </c>
      <c r="Q1592" s="255" t="str">
        <f t="shared" si="1537"/>
        <v/>
      </c>
      <c r="R1592" s="238"/>
      <c r="S1592" s="238"/>
      <c r="T1592" s="238"/>
      <c r="U1592" s="238"/>
    </row>
    <row r="1593" spans="1:21" hidden="1" x14ac:dyDescent="0.2">
      <c r="A1593" s="247">
        <v>1589</v>
      </c>
      <c r="B1593" s="248"/>
      <c r="C1593" s="257"/>
      <c r="D1593" s="258"/>
      <c r="E1593" s="258"/>
      <c r="F1593" s="259"/>
      <c r="G1593" s="258"/>
      <c r="H1593" s="258"/>
      <c r="I1593" s="260"/>
      <c r="J1593" s="258"/>
      <c r="K1593" s="258"/>
      <c r="L1593" s="260"/>
      <c r="M1593" s="258"/>
      <c r="N1593" s="256"/>
      <c r="O1593" s="254">
        <f t="shared" ref="O1593:P1593" si="1595">IF(B1593=0,0,IF($O$1="",0,IF(YEAR(B1593)=$P$1,MONTH(B1593)-$O$1+1,(YEAR(B1593)-$P$1)*12-$O$1+1+MONTH(B1593))))</f>
        <v>0</v>
      </c>
      <c r="P1593" s="254">
        <f t="shared" si="1595"/>
        <v>0</v>
      </c>
      <c r="Q1593" s="255" t="str">
        <f t="shared" si="1537"/>
        <v/>
      </c>
      <c r="R1593" s="238"/>
      <c r="S1593" s="238"/>
      <c r="T1593" s="238"/>
      <c r="U1593" s="238"/>
    </row>
    <row r="1594" spans="1:21" hidden="1" x14ac:dyDescent="0.2">
      <c r="A1594" s="256">
        <v>1590</v>
      </c>
      <c r="B1594" s="248"/>
      <c r="C1594" s="257"/>
      <c r="D1594" s="258"/>
      <c r="E1594" s="258"/>
      <c r="F1594" s="259"/>
      <c r="G1594" s="258"/>
      <c r="H1594" s="258"/>
      <c r="I1594" s="260"/>
      <c r="J1594" s="258"/>
      <c r="K1594" s="258"/>
      <c r="L1594" s="260"/>
      <c r="M1594" s="258"/>
      <c r="N1594" s="256"/>
      <c r="O1594" s="254">
        <f t="shared" ref="O1594:P1594" si="1596">IF(B1594=0,0,IF($O$1="",0,IF(YEAR(B1594)=$P$1,MONTH(B1594)-$O$1+1,(YEAR(B1594)-$P$1)*12-$O$1+1+MONTH(B1594))))</f>
        <v>0</v>
      </c>
      <c r="P1594" s="254">
        <f t="shared" si="1596"/>
        <v>0</v>
      </c>
      <c r="Q1594" s="255" t="str">
        <f t="shared" si="1537"/>
        <v/>
      </c>
      <c r="R1594" s="238"/>
      <c r="S1594" s="238"/>
      <c r="T1594" s="238"/>
      <c r="U1594" s="238"/>
    </row>
    <row r="1595" spans="1:21" hidden="1" x14ac:dyDescent="0.2">
      <c r="A1595" s="256">
        <v>1591</v>
      </c>
      <c r="B1595" s="248"/>
      <c r="C1595" s="257"/>
      <c r="D1595" s="258"/>
      <c r="E1595" s="258"/>
      <c r="F1595" s="259"/>
      <c r="G1595" s="258"/>
      <c r="H1595" s="258"/>
      <c r="I1595" s="260"/>
      <c r="J1595" s="258"/>
      <c r="K1595" s="258"/>
      <c r="L1595" s="260"/>
      <c r="M1595" s="258"/>
      <c r="N1595" s="256"/>
      <c r="O1595" s="254">
        <f t="shared" ref="O1595:P1595" si="1597">IF(B1595=0,0,IF($O$1="",0,IF(YEAR(B1595)=$P$1,MONTH(B1595)-$O$1+1,(YEAR(B1595)-$P$1)*12-$O$1+1+MONTH(B1595))))</f>
        <v>0</v>
      </c>
      <c r="P1595" s="254">
        <f t="shared" si="1597"/>
        <v>0</v>
      </c>
      <c r="Q1595" s="255" t="str">
        <f t="shared" si="1537"/>
        <v/>
      </c>
      <c r="R1595" s="238"/>
      <c r="S1595" s="238"/>
      <c r="T1595" s="238"/>
      <c r="U1595" s="238"/>
    </row>
    <row r="1596" spans="1:21" hidden="1" x14ac:dyDescent="0.2">
      <c r="A1596" s="256">
        <v>1592</v>
      </c>
      <c r="B1596" s="248"/>
      <c r="C1596" s="257"/>
      <c r="D1596" s="258"/>
      <c r="E1596" s="258"/>
      <c r="F1596" s="259"/>
      <c r="G1596" s="258"/>
      <c r="H1596" s="258"/>
      <c r="I1596" s="260"/>
      <c r="J1596" s="258"/>
      <c r="K1596" s="258"/>
      <c r="L1596" s="260"/>
      <c r="M1596" s="258"/>
      <c r="N1596" s="256"/>
      <c r="O1596" s="254">
        <f t="shared" ref="O1596:P1596" si="1598">IF(B1596=0,0,IF($O$1="",0,IF(YEAR(B1596)=$P$1,MONTH(B1596)-$O$1+1,(YEAR(B1596)-$P$1)*12-$O$1+1+MONTH(B1596))))</f>
        <v>0</v>
      </c>
      <c r="P1596" s="254">
        <f t="shared" si="1598"/>
        <v>0</v>
      </c>
      <c r="Q1596" s="255" t="str">
        <f t="shared" si="1537"/>
        <v/>
      </c>
      <c r="R1596" s="238"/>
      <c r="S1596" s="238"/>
      <c r="T1596" s="238"/>
      <c r="U1596" s="238"/>
    </row>
    <row r="1597" spans="1:21" hidden="1" x14ac:dyDescent="0.2">
      <c r="A1597" s="247">
        <v>1593</v>
      </c>
      <c r="B1597" s="248"/>
      <c r="C1597" s="257"/>
      <c r="D1597" s="258"/>
      <c r="E1597" s="258"/>
      <c r="F1597" s="259"/>
      <c r="G1597" s="258"/>
      <c r="H1597" s="258"/>
      <c r="I1597" s="260"/>
      <c r="J1597" s="258"/>
      <c r="K1597" s="258"/>
      <c r="L1597" s="260"/>
      <c r="M1597" s="258"/>
      <c r="N1597" s="256"/>
      <c r="O1597" s="254">
        <f t="shared" ref="O1597:P1597" si="1599">IF(B1597=0,0,IF($O$1="",0,IF(YEAR(B1597)=$P$1,MONTH(B1597)-$O$1+1,(YEAR(B1597)-$P$1)*12-$O$1+1+MONTH(B1597))))</f>
        <v>0</v>
      </c>
      <c r="P1597" s="254">
        <f t="shared" si="1599"/>
        <v>0</v>
      </c>
      <c r="Q1597" s="255" t="str">
        <f t="shared" si="1537"/>
        <v/>
      </c>
      <c r="R1597" s="238"/>
      <c r="S1597" s="238"/>
      <c r="T1597" s="238"/>
      <c r="U1597" s="238"/>
    </row>
    <row r="1598" spans="1:21" hidden="1" x14ac:dyDescent="0.2">
      <c r="A1598" s="256">
        <v>1594</v>
      </c>
      <c r="B1598" s="248"/>
      <c r="C1598" s="257"/>
      <c r="D1598" s="258"/>
      <c r="E1598" s="258"/>
      <c r="F1598" s="259"/>
      <c r="G1598" s="258"/>
      <c r="H1598" s="258"/>
      <c r="I1598" s="260"/>
      <c r="J1598" s="258"/>
      <c r="K1598" s="258"/>
      <c r="L1598" s="260"/>
      <c r="M1598" s="258"/>
      <c r="N1598" s="256"/>
      <c r="O1598" s="254">
        <f t="shared" ref="O1598:P1598" si="1600">IF(B1598=0,0,IF($O$1="",0,IF(YEAR(B1598)=$P$1,MONTH(B1598)-$O$1+1,(YEAR(B1598)-$P$1)*12-$O$1+1+MONTH(B1598))))</f>
        <v>0</v>
      </c>
      <c r="P1598" s="254">
        <f t="shared" si="1600"/>
        <v>0</v>
      </c>
      <c r="Q1598" s="255" t="str">
        <f t="shared" si="1537"/>
        <v/>
      </c>
      <c r="R1598" s="238"/>
      <c r="S1598" s="238"/>
      <c r="T1598" s="238"/>
      <c r="U1598" s="238"/>
    </row>
    <row r="1599" spans="1:21" hidden="1" x14ac:dyDescent="0.2">
      <c r="A1599" s="256">
        <v>1595</v>
      </c>
      <c r="B1599" s="248"/>
      <c r="C1599" s="257"/>
      <c r="D1599" s="258"/>
      <c r="E1599" s="258"/>
      <c r="F1599" s="259"/>
      <c r="G1599" s="258"/>
      <c r="H1599" s="258"/>
      <c r="I1599" s="260"/>
      <c r="J1599" s="258"/>
      <c r="K1599" s="258"/>
      <c r="L1599" s="260"/>
      <c r="M1599" s="258"/>
      <c r="N1599" s="256"/>
      <c r="O1599" s="254">
        <f t="shared" ref="O1599:P1599" si="1601">IF(B1599=0,0,IF($O$1="",0,IF(YEAR(B1599)=$P$1,MONTH(B1599)-$O$1+1,(YEAR(B1599)-$P$1)*12-$O$1+1+MONTH(B1599))))</f>
        <v>0</v>
      </c>
      <c r="P1599" s="254">
        <f t="shared" si="1601"/>
        <v>0</v>
      </c>
      <c r="Q1599" s="255" t="str">
        <f t="shared" si="1537"/>
        <v/>
      </c>
      <c r="R1599" s="238"/>
      <c r="S1599" s="238"/>
      <c r="T1599" s="238"/>
      <c r="U1599" s="238"/>
    </row>
    <row r="1600" spans="1:21" hidden="1" x14ac:dyDescent="0.2">
      <c r="A1600" s="256">
        <v>1596</v>
      </c>
      <c r="B1600" s="248"/>
      <c r="C1600" s="257"/>
      <c r="D1600" s="258"/>
      <c r="E1600" s="258"/>
      <c r="F1600" s="259"/>
      <c r="G1600" s="258"/>
      <c r="H1600" s="258"/>
      <c r="I1600" s="260"/>
      <c r="J1600" s="258"/>
      <c r="K1600" s="258"/>
      <c r="L1600" s="260"/>
      <c r="M1600" s="258"/>
      <c r="N1600" s="256"/>
      <c r="O1600" s="254">
        <f t="shared" ref="O1600:P1600" si="1602">IF(B1600=0,0,IF($O$1="",0,IF(YEAR(B1600)=$P$1,MONTH(B1600)-$O$1+1,(YEAR(B1600)-$P$1)*12-$O$1+1+MONTH(B1600))))</f>
        <v>0</v>
      </c>
      <c r="P1600" s="254">
        <f t="shared" si="1602"/>
        <v>0</v>
      </c>
      <c r="Q1600" s="255" t="str">
        <f t="shared" si="1537"/>
        <v/>
      </c>
      <c r="R1600" s="238"/>
      <c r="S1600" s="238"/>
      <c r="T1600" s="238"/>
      <c r="U1600" s="238"/>
    </row>
    <row r="1601" spans="1:21" hidden="1" x14ac:dyDescent="0.2">
      <c r="A1601" s="247">
        <v>1597</v>
      </c>
      <c r="B1601" s="248"/>
      <c r="C1601" s="257"/>
      <c r="D1601" s="258"/>
      <c r="E1601" s="258"/>
      <c r="F1601" s="259"/>
      <c r="G1601" s="258"/>
      <c r="H1601" s="258"/>
      <c r="I1601" s="260"/>
      <c r="J1601" s="258"/>
      <c r="K1601" s="258"/>
      <c r="L1601" s="260"/>
      <c r="M1601" s="258"/>
      <c r="N1601" s="256"/>
      <c r="O1601" s="254">
        <f t="shared" ref="O1601:P1601" si="1603">IF(B1601=0,0,IF($O$1="",0,IF(YEAR(B1601)=$P$1,MONTH(B1601)-$O$1+1,(YEAR(B1601)-$P$1)*12-$O$1+1+MONTH(B1601))))</f>
        <v>0</v>
      </c>
      <c r="P1601" s="254">
        <f t="shared" si="1603"/>
        <v>0</v>
      </c>
      <c r="Q1601" s="255" t="str">
        <f t="shared" si="1537"/>
        <v/>
      </c>
      <c r="R1601" s="238"/>
      <c r="S1601" s="238"/>
      <c r="T1601" s="238"/>
      <c r="U1601" s="238"/>
    </row>
    <row r="1602" spans="1:21" hidden="1" x14ac:dyDescent="0.2">
      <c r="A1602" s="256">
        <v>1598</v>
      </c>
      <c r="B1602" s="248"/>
      <c r="C1602" s="257"/>
      <c r="D1602" s="258"/>
      <c r="E1602" s="258"/>
      <c r="F1602" s="259"/>
      <c r="G1602" s="258"/>
      <c r="H1602" s="258"/>
      <c r="I1602" s="260"/>
      <c r="J1602" s="258"/>
      <c r="K1602" s="258"/>
      <c r="L1602" s="260"/>
      <c r="M1602" s="258"/>
      <c r="N1602" s="256"/>
      <c r="O1602" s="254">
        <f t="shared" ref="O1602:P1602" si="1604">IF(B1602=0,0,IF($O$1="",0,IF(YEAR(B1602)=$P$1,MONTH(B1602)-$O$1+1,(YEAR(B1602)-$P$1)*12-$O$1+1+MONTH(B1602))))</f>
        <v>0</v>
      </c>
      <c r="P1602" s="254">
        <f t="shared" si="1604"/>
        <v>0</v>
      </c>
      <c r="Q1602" s="255" t="str">
        <f t="shared" si="1537"/>
        <v/>
      </c>
      <c r="R1602" s="238"/>
      <c r="S1602" s="238"/>
      <c r="T1602" s="238"/>
      <c r="U1602" s="238"/>
    </row>
    <row r="1603" spans="1:21" hidden="1" x14ac:dyDescent="0.2">
      <c r="A1603" s="256">
        <v>1599</v>
      </c>
      <c r="B1603" s="248"/>
      <c r="C1603" s="257"/>
      <c r="D1603" s="258"/>
      <c r="E1603" s="258"/>
      <c r="F1603" s="259"/>
      <c r="G1603" s="258"/>
      <c r="H1603" s="258"/>
      <c r="I1603" s="260"/>
      <c r="J1603" s="258"/>
      <c r="K1603" s="258"/>
      <c r="L1603" s="260"/>
      <c r="M1603" s="258"/>
      <c r="N1603" s="256"/>
      <c r="O1603" s="254">
        <f t="shared" ref="O1603:P1603" si="1605">IF(B1603=0,0,IF($O$1="",0,IF(YEAR(B1603)=$P$1,MONTH(B1603)-$O$1+1,(YEAR(B1603)-$P$1)*12-$O$1+1+MONTH(B1603))))</f>
        <v>0</v>
      </c>
      <c r="P1603" s="254">
        <f t="shared" si="1605"/>
        <v>0</v>
      </c>
      <c r="Q1603" s="255" t="str">
        <f t="shared" si="1537"/>
        <v/>
      </c>
      <c r="R1603" s="238"/>
      <c r="S1603" s="238"/>
      <c r="T1603" s="238"/>
      <c r="U1603" s="238"/>
    </row>
    <row r="1604" spans="1:21" hidden="1" x14ac:dyDescent="0.2">
      <c r="A1604" s="256">
        <v>1600</v>
      </c>
      <c r="B1604" s="248"/>
      <c r="C1604" s="257"/>
      <c r="D1604" s="258"/>
      <c r="E1604" s="258"/>
      <c r="F1604" s="259"/>
      <c r="G1604" s="258"/>
      <c r="H1604" s="258"/>
      <c r="I1604" s="260"/>
      <c r="J1604" s="258"/>
      <c r="K1604" s="258"/>
      <c r="L1604" s="260"/>
      <c r="M1604" s="258"/>
      <c r="N1604" s="256"/>
      <c r="O1604" s="254">
        <f t="shared" ref="O1604:P1604" si="1606">IF(B1604=0,0,IF($O$1="",0,IF(YEAR(B1604)=$P$1,MONTH(B1604)-$O$1+1,(YEAR(B1604)-$P$1)*12-$O$1+1+MONTH(B1604))))</f>
        <v>0</v>
      </c>
      <c r="P1604" s="254">
        <f t="shared" si="1606"/>
        <v>0</v>
      </c>
      <c r="Q1604" s="255" t="str">
        <f t="shared" si="1537"/>
        <v/>
      </c>
      <c r="R1604" s="238"/>
      <c r="S1604" s="238"/>
      <c r="T1604" s="238"/>
      <c r="U1604" s="238"/>
    </row>
    <row r="1605" spans="1:21" hidden="1" x14ac:dyDescent="0.2">
      <c r="A1605" s="247">
        <v>1601</v>
      </c>
      <c r="B1605" s="248"/>
      <c r="C1605" s="257"/>
      <c r="D1605" s="258"/>
      <c r="E1605" s="258"/>
      <c r="F1605" s="259"/>
      <c r="G1605" s="258"/>
      <c r="H1605" s="258"/>
      <c r="I1605" s="260"/>
      <c r="J1605" s="258"/>
      <c r="K1605" s="258"/>
      <c r="L1605" s="260"/>
      <c r="M1605" s="258"/>
      <c r="N1605" s="256"/>
      <c r="O1605" s="254">
        <f t="shared" ref="O1605:P1605" si="1607">IF(B1605=0,0,IF($O$1="",0,IF(YEAR(B1605)=$P$1,MONTH(B1605)-$O$1+1,(YEAR(B1605)-$P$1)*12-$O$1+1+MONTH(B1605))))</f>
        <v>0</v>
      </c>
      <c r="P1605" s="254">
        <f t="shared" si="1607"/>
        <v>0</v>
      </c>
      <c r="Q1605" s="255" t="str">
        <f t="shared" si="1537"/>
        <v/>
      </c>
      <c r="R1605" s="238"/>
      <c r="S1605" s="238"/>
      <c r="T1605" s="238"/>
      <c r="U1605" s="238"/>
    </row>
    <row r="1606" spans="1:21" hidden="1" x14ac:dyDescent="0.2">
      <c r="A1606" s="256">
        <v>1602</v>
      </c>
      <c r="B1606" s="248"/>
      <c r="C1606" s="257"/>
      <c r="D1606" s="258"/>
      <c r="E1606" s="258"/>
      <c r="F1606" s="259"/>
      <c r="G1606" s="258"/>
      <c r="H1606" s="258"/>
      <c r="I1606" s="260"/>
      <c r="J1606" s="258"/>
      <c r="K1606" s="258"/>
      <c r="L1606" s="260"/>
      <c r="M1606" s="258"/>
      <c r="N1606" s="256"/>
      <c r="O1606" s="254">
        <f t="shared" ref="O1606:P1606" si="1608">IF(B1606=0,0,IF($O$1="",0,IF(YEAR(B1606)=$P$1,MONTH(B1606)-$O$1+1,(YEAR(B1606)-$P$1)*12-$O$1+1+MONTH(B1606))))</f>
        <v>0</v>
      </c>
      <c r="P1606" s="254">
        <f t="shared" si="1608"/>
        <v>0</v>
      </c>
      <c r="Q1606" s="255" t="str">
        <f t="shared" si="1537"/>
        <v/>
      </c>
      <c r="R1606" s="238"/>
      <c r="S1606" s="238"/>
      <c r="T1606" s="238"/>
      <c r="U1606" s="238"/>
    </row>
    <row r="1607" spans="1:21" hidden="1" x14ac:dyDescent="0.2">
      <c r="A1607" s="256">
        <v>1603</v>
      </c>
      <c r="B1607" s="248"/>
      <c r="C1607" s="257"/>
      <c r="D1607" s="258"/>
      <c r="E1607" s="258"/>
      <c r="F1607" s="259"/>
      <c r="G1607" s="258"/>
      <c r="H1607" s="258"/>
      <c r="I1607" s="260"/>
      <c r="J1607" s="258"/>
      <c r="K1607" s="258"/>
      <c r="L1607" s="260"/>
      <c r="M1607" s="258"/>
      <c r="N1607" s="256"/>
      <c r="O1607" s="254">
        <f t="shared" ref="O1607:P1607" si="1609">IF(B1607=0,0,IF($O$1="",0,IF(YEAR(B1607)=$P$1,MONTH(B1607)-$O$1+1,(YEAR(B1607)-$P$1)*12-$O$1+1+MONTH(B1607))))</f>
        <v>0</v>
      </c>
      <c r="P1607" s="254">
        <f t="shared" si="1609"/>
        <v>0</v>
      </c>
      <c r="Q1607" s="255" t="str">
        <f t="shared" si="1537"/>
        <v/>
      </c>
      <c r="R1607" s="238"/>
      <c r="S1607" s="238"/>
      <c r="T1607" s="238"/>
      <c r="U1607" s="238"/>
    </row>
    <row r="1608" spans="1:21" hidden="1" x14ac:dyDescent="0.2">
      <c r="A1608" s="256">
        <v>1604</v>
      </c>
      <c r="B1608" s="248"/>
      <c r="C1608" s="257"/>
      <c r="D1608" s="258"/>
      <c r="E1608" s="258"/>
      <c r="F1608" s="259"/>
      <c r="G1608" s="258"/>
      <c r="H1608" s="258"/>
      <c r="I1608" s="260"/>
      <c r="J1608" s="258"/>
      <c r="K1608" s="258"/>
      <c r="L1608" s="260"/>
      <c r="M1608" s="258"/>
      <c r="N1608" s="256"/>
      <c r="O1608" s="254">
        <f t="shared" ref="O1608:P1608" si="1610">IF(B1608=0,0,IF($O$1="",0,IF(YEAR(B1608)=$P$1,MONTH(B1608)-$O$1+1,(YEAR(B1608)-$P$1)*12-$O$1+1+MONTH(B1608))))</f>
        <v>0</v>
      </c>
      <c r="P1608" s="254">
        <f t="shared" si="1610"/>
        <v>0</v>
      </c>
      <c r="Q1608" s="255" t="str">
        <f t="shared" si="1537"/>
        <v/>
      </c>
      <c r="R1608" s="238"/>
      <c r="S1608" s="238"/>
      <c r="T1608" s="238"/>
      <c r="U1608" s="238"/>
    </row>
    <row r="1609" spans="1:21" hidden="1" x14ac:dyDescent="0.2">
      <c r="A1609" s="247">
        <v>1605</v>
      </c>
      <c r="B1609" s="248"/>
      <c r="C1609" s="257"/>
      <c r="D1609" s="258"/>
      <c r="E1609" s="258"/>
      <c r="F1609" s="259"/>
      <c r="G1609" s="258"/>
      <c r="H1609" s="258"/>
      <c r="I1609" s="260"/>
      <c r="J1609" s="258"/>
      <c r="K1609" s="258"/>
      <c r="L1609" s="260"/>
      <c r="M1609" s="258"/>
      <c r="N1609" s="256"/>
      <c r="O1609" s="254">
        <f t="shared" ref="O1609:P1609" si="1611">IF(B1609=0,0,IF($O$1="",0,IF(YEAR(B1609)=$P$1,MONTH(B1609)-$O$1+1,(YEAR(B1609)-$P$1)*12-$O$1+1+MONTH(B1609))))</f>
        <v>0</v>
      </c>
      <c r="P1609" s="254">
        <f t="shared" si="1611"/>
        <v>0</v>
      </c>
      <c r="Q1609" s="255" t="str">
        <f t="shared" si="1537"/>
        <v/>
      </c>
      <c r="R1609" s="238"/>
      <c r="S1609" s="238"/>
      <c r="T1609" s="238"/>
      <c r="U1609" s="238"/>
    </row>
    <row r="1610" spans="1:21" hidden="1" x14ac:dyDescent="0.2">
      <c r="A1610" s="256">
        <v>1606</v>
      </c>
      <c r="B1610" s="248"/>
      <c r="C1610" s="257"/>
      <c r="D1610" s="258"/>
      <c r="E1610" s="258"/>
      <c r="F1610" s="259"/>
      <c r="G1610" s="258"/>
      <c r="H1610" s="258"/>
      <c r="I1610" s="260"/>
      <c r="J1610" s="258"/>
      <c r="K1610" s="258"/>
      <c r="L1610" s="260"/>
      <c r="M1610" s="258"/>
      <c r="N1610" s="256"/>
      <c r="O1610" s="254">
        <f t="shared" ref="O1610:P1610" si="1612">IF(B1610=0,0,IF($O$1="",0,IF(YEAR(B1610)=$P$1,MONTH(B1610)-$O$1+1,(YEAR(B1610)-$P$1)*12-$O$1+1+MONTH(B1610))))</f>
        <v>0</v>
      </c>
      <c r="P1610" s="254">
        <f t="shared" si="1612"/>
        <v>0</v>
      </c>
      <c r="Q1610" s="255" t="str">
        <f t="shared" si="1537"/>
        <v/>
      </c>
      <c r="R1610" s="238"/>
      <c r="S1610" s="238"/>
      <c r="T1610" s="238"/>
      <c r="U1610" s="238"/>
    </row>
    <row r="1611" spans="1:21" hidden="1" x14ac:dyDescent="0.2">
      <c r="A1611" s="256">
        <v>1607</v>
      </c>
      <c r="B1611" s="248"/>
      <c r="C1611" s="257"/>
      <c r="D1611" s="258"/>
      <c r="E1611" s="258"/>
      <c r="F1611" s="259"/>
      <c r="G1611" s="258"/>
      <c r="H1611" s="258"/>
      <c r="I1611" s="260"/>
      <c r="J1611" s="258"/>
      <c r="K1611" s="258"/>
      <c r="L1611" s="260"/>
      <c r="M1611" s="258"/>
      <c r="N1611" s="256"/>
      <c r="O1611" s="254">
        <f t="shared" ref="O1611:P1611" si="1613">IF(B1611=0,0,IF($O$1="",0,IF(YEAR(B1611)=$P$1,MONTH(B1611)-$O$1+1,(YEAR(B1611)-$P$1)*12-$O$1+1+MONTH(B1611))))</f>
        <v>0</v>
      </c>
      <c r="P1611" s="254">
        <f t="shared" si="1613"/>
        <v>0</v>
      </c>
      <c r="Q1611" s="255" t="str">
        <f t="shared" si="1537"/>
        <v/>
      </c>
      <c r="R1611" s="238"/>
      <c r="S1611" s="238"/>
      <c r="T1611" s="238"/>
      <c r="U1611" s="238"/>
    </row>
    <row r="1612" spans="1:21" hidden="1" x14ac:dyDescent="0.2">
      <c r="A1612" s="256">
        <v>1608</v>
      </c>
      <c r="B1612" s="248"/>
      <c r="C1612" s="257"/>
      <c r="D1612" s="258"/>
      <c r="E1612" s="258"/>
      <c r="F1612" s="259"/>
      <c r="G1612" s="258"/>
      <c r="H1612" s="258"/>
      <c r="I1612" s="260"/>
      <c r="J1612" s="258"/>
      <c r="K1612" s="258"/>
      <c r="L1612" s="260"/>
      <c r="M1612" s="258"/>
      <c r="N1612" s="256"/>
      <c r="O1612" s="254">
        <f t="shared" ref="O1612:P1612" si="1614">IF(B1612=0,0,IF($O$1="",0,IF(YEAR(B1612)=$P$1,MONTH(B1612)-$O$1+1,(YEAR(B1612)-$P$1)*12-$O$1+1+MONTH(B1612))))</f>
        <v>0</v>
      </c>
      <c r="P1612" s="254">
        <f t="shared" si="1614"/>
        <v>0</v>
      </c>
      <c r="Q1612" s="255" t="str">
        <f t="shared" si="1537"/>
        <v/>
      </c>
      <c r="R1612" s="238"/>
      <c r="S1612" s="238"/>
      <c r="T1612" s="238"/>
      <c r="U1612" s="238"/>
    </row>
    <row r="1613" spans="1:21" hidden="1" x14ac:dyDescent="0.2">
      <c r="A1613" s="247">
        <v>1609</v>
      </c>
      <c r="B1613" s="248"/>
      <c r="C1613" s="257"/>
      <c r="D1613" s="258"/>
      <c r="E1613" s="258"/>
      <c r="F1613" s="259"/>
      <c r="G1613" s="258"/>
      <c r="H1613" s="258"/>
      <c r="I1613" s="260"/>
      <c r="J1613" s="258"/>
      <c r="K1613" s="258"/>
      <c r="L1613" s="260"/>
      <c r="M1613" s="258"/>
      <c r="N1613" s="256"/>
      <c r="O1613" s="254">
        <f t="shared" ref="O1613:P1613" si="1615">IF(B1613=0,0,IF($O$1="",0,IF(YEAR(B1613)=$P$1,MONTH(B1613)-$O$1+1,(YEAR(B1613)-$P$1)*12-$O$1+1+MONTH(B1613))))</f>
        <v>0</v>
      </c>
      <c r="P1613" s="254">
        <f t="shared" si="1615"/>
        <v>0</v>
      </c>
      <c r="Q1613" s="255" t="str">
        <f t="shared" si="1537"/>
        <v/>
      </c>
      <c r="R1613" s="238"/>
      <c r="S1613" s="238"/>
      <c r="T1613" s="238"/>
      <c r="U1613" s="238"/>
    </row>
    <row r="1614" spans="1:21" hidden="1" x14ac:dyDescent="0.2">
      <c r="A1614" s="256">
        <v>1610</v>
      </c>
      <c r="B1614" s="248"/>
      <c r="C1614" s="257"/>
      <c r="D1614" s="258"/>
      <c r="E1614" s="258"/>
      <c r="F1614" s="259"/>
      <c r="G1614" s="258"/>
      <c r="H1614" s="258"/>
      <c r="I1614" s="260"/>
      <c r="J1614" s="258"/>
      <c r="K1614" s="258"/>
      <c r="L1614" s="260"/>
      <c r="M1614" s="258"/>
      <c r="N1614" s="256"/>
      <c r="O1614" s="254">
        <f t="shared" ref="O1614:P1614" si="1616">IF(B1614=0,0,IF($O$1="",0,IF(YEAR(B1614)=$P$1,MONTH(B1614)-$O$1+1,(YEAR(B1614)-$P$1)*12-$O$1+1+MONTH(B1614))))</f>
        <v>0</v>
      </c>
      <c r="P1614" s="254">
        <f t="shared" si="1616"/>
        <v>0</v>
      </c>
      <c r="Q1614" s="255" t="str">
        <f t="shared" si="1537"/>
        <v/>
      </c>
      <c r="R1614" s="238"/>
      <c r="S1614" s="238"/>
      <c r="T1614" s="238"/>
      <c r="U1614" s="238"/>
    </row>
    <row r="1615" spans="1:21" hidden="1" x14ac:dyDescent="0.2">
      <c r="A1615" s="256">
        <v>1611</v>
      </c>
      <c r="B1615" s="248"/>
      <c r="C1615" s="257"/>
      <c r="D1615" s="258"/>
      <c r="E1615" s="258"/>
      <c r="F1615" s="259"/>
      <c r="G1615" s="258"/>
      <c r="H1615" s="258"/>
      <c r="I1615" s="260"/>
      <c r="J1615" s="258"/>
      <c r="K1615" s="258"/>
      <c r="L1615" s="260"/>
      <c r="M1615" s="258"/>
      <c r="N1615" s="256"/>
      <c r="O1615" s="254">
        <f t="shared" ref="O1615:P1615" si="1617">IF(B1615=0,0,IF($O$1="",0,IF(YEAR(B1615)=$P$1,MONTH(B1615)-$O$1+1,(YEAR(B1615)-$P$1)*12-$O$1+1+MONTH(B1615))))</f>
        <v>0</v>
      </c>
      <c r="P1615" s="254">
        <f t="shared" si="1617"/>
        <v>0</v>
      </c>
      <c r="Q1615" s="255" t="str">
        <f t="shared" si="1537"/>
        <v/>
      </c>
      <c r="R1615" s="238"/>
      <c r="S1615" s="238"/>
      <c r="T1615" s="238"/>
      <c r="U1615" s="238"/>
    </row>
    <row r="1616" spans="1:21" hidden="1" x14ac:dyDescent="0.2">
      <c r="A1616" s="256">
        <v>1612</v>
      </c>
      <c r="B1616" s="248"/>
      <c r="C1616" s="257"/>
      <c r="D1616" s="258"/>
      <c r="E1616" s="258"/>
      <c r="F1616" s="259"/>
      <c r="G1616" s="258"/>
      <c r="H1616" s="258"/>
      <c r="I1616" s="260"/>
      <c r="J1616" s="258"/>
      <c r="K1616" s="258"/>
      <c r="L1616" s="260"/>
      <c r="M1616" s="258"/>
      <c r="N1616" s="256"/>
      <c r="O1616" s="254">
        <f t="shared" ref="O1616:P1616" si="1618">IF(B1616=0,0,IF($O$1="",0,IF(YEAR(B1616)=$P$1,MONTH(B1616)-$O$1+1,(YEAR(B1616)-$P$1)*12-$O$1+1+MONTH(B1616))))</f>
        <v>0</v>
      </c>
      <c r="P1616" s="254">
        <f t="shared" si="1618"/>
        <v>0</v>
      </c>
      <c r="Q1616" s="255" t="str">
        <f t="shared" si="1537"/>
        <v/>
      </c>
      <c r="R1616" s="238"/>
      <c r="S1616" s="238"/>
      <c r="T1616" s="238"/>
      <c r="U1616" s="238"/>
    </row>
    <row r="1617" spans="1:21" hidden="1" x14ac:dyDescent="0.2">
      <c r="A1617" s="247">
        <v>1613</v>
      </c>
      <c r="B1617" s="248"/>
      <c r="C1617" s="257"/>
      <c r="D1617" s="258"/>
      <c r="E1617" s="258"/>
      <c r="F1617" s="259"/>
      <c r="G1617" s="258"/>
      <c r="H1617" s="258"/>
      <c r="I1617" s="260"/>
      <c r="J1617" s="258"/>
      <c r="K1617" s="258"/>
      <c r="L1617" s="260"/>
      <c r="M1617" s="258"/>
      <c r="N1617" s="256"/>
      <c r="O1617" s="254">
        <f t="shared" ref="O1617:P1617" si="1619">IF(B1617=0,0,IF($O$1="",0,IF(YEAR(B1617)=$P$1,MONTH(B1617)-$O$1+1,(YEAR(B1617)-$P$1)*12-$O$1+1+MONTH(B1617))))</f>
        <v>0</v>
      </c>
      <c r="P1617" s="254">
        <f t="shared" si="1619"/>
        <v>0</v>
      </c>
      <c r="Q1617" s="255" t="str">
        <f t="shared" si="1537"/>
        <v/>
      </c>
      <c r="R1617" s="238"/>
      <c r="S1617" s="238"/>
      <c r="T1617" s="238"/>
      <c r="U1617" s="238"/>
    </row>
    <row r="1618" spans="1:21" hidden="1" x14ac:dyDescent="0.2">
      <c r="A1618" s="256">
        <v>1614</v>
      </c>
      <c r="B1618" s="248"/>
      <c r="C1618" s="257"/>
      <c r="D1618" s="258"/>
      <c r="E1618" s="258"/>
      <c r="F1618" s="259"/>
      <c r="G1618" s="258"/>
      <c r="H1618" s="258"/>
      <c r="I1618" s="260"/>
      <c r="J1618" s="258"/>
      <c r="K1618" s="258"/>
      <c r="L1618" s="260"/>
      <c r="M1618" s="258"/>
      <c r="N1618" s="256"/>
      <c r="O1618" s="254">
        <f t="shared" ref="O1618:P1618" si="1620">IF(B1618=0,0,IF($O$1="",0,IF(YEAR(B1618)=$P$1,MONTH(B1618)-$O$1+1,(YEAR(B1618)-$P$1)*12-$O$1+1+MONTH(B1618))))</f>
        <v>0</v>
      </c>
      <c r="P1618" s="254">
        <f t="shared" si="1620"/>
        <v>0</v>
      </c>
      <c r="Q1618" s="255" t="str">
        <f t="shared" si="1537"/>
        <v/>
      </c>
      <c r="R1618" s="238"/>
      <c r="S1618" s="238"/>
      <c r="T1618" s="238"/>
      <c r="U1618" s="238"/>
    </row>
    <row r="1619" spans="1:21" hidden="1" x14ac:dyDescent="0.2">
      <c r="A1619" s="256">
        <v>1615</v>
      </c>
      <c r="B1619" s="248"/>
      <c r="C1619" s="257"/>
      <c r="D1619" s="258"/>
      <c r="E1619" s="258"/>
      <c r="F1619" s="259"/>
      <c r="G1619" s="258"/>
      <c r="H1619" s="258"/>
      <c r="I1619" s="260"/>
      <c r="J1619" s="258"/>
      <c r="K1619" s="258"/>
      <c r="L1619" s="260"/>
      <c r="M1619" s="258"/>
      <c r="N1619" s="256"/>
      <c r="O1619" s="254">
        <f t="shared" ref="O1619:P1619" si="1621">IF(B1619=0,0,IF($O$1="",0,IF(YEAR(B1619)=$P$1,MONTH(B1619)-$O$1+1,(YEAR(B1619)-$P$1)*12-$O$1+1+MONTH(B1619))))</f>
        <v>0</v>
      </c>
      <c r="P1619" s="254">
        <f t="shared" si="1621"/>
        <v>0</v>
      </c>
      <c r="Q1619" s="255" t="str">
        <f t="shared" si="1537"/>
        <v/>
      </c>
      <c r="R1619" s="238"/>
      <c r="S1619" s="238"/>
      <c r="T1619" s="238"/>
      <c r="U1619" s="238"/>
    </row>
    <row r="1620" spans="1:21" hidden="1" x14ac:dyDescent="0.2">
      <c r="A1620" s="256">
        <v>1616</v>
      </c>
      <c r="B1620" s="248"/>
      <c r="C1620" s="257"/>
      <c r="D1620" s="258"/>
      <c r="E1620" s="258"/>
      <c r="F1620" s="259"/>
      <c r="G1620" s="258"/>
      <c r="H1620" s="258"/>
      <c r="I1620" s="260"/>
      <c r="J1620" s="258"/>
      <c r="K1620" s="258"/>
      <c r="L1620" s="260"/>
      <c r="M1620" s="258"/>
      <c r="N1620" s="256"/>
      <c r="O1620" s="254">
        <f t="shared" ref="O1620:P1620" si="1622">IF(B1620=0,0,IF($O$1="",0,IF(YEAR(B1620)=$P$1,MONTH(B1620)-$O$1+1,(YEAR(B1620)-$P$1)*12-$O$1+1+MONTH(B1620))))</f>
        <v>0</v>
      </c>
      <c r="P1620" s="254">
        <f t="shared" si="1622"/>
        <v>0</v>
      </c>
      <c r="Q1620" s="255" t="str">
        <f t="shared" si="1537"/>
        <v/>
      </c>
      <c r="R1620" s="238"/>
      <c r="S1620" s="238"/>
      <c r="T1620" s="238"/>
      <c r="U1620" s="238"/>
    </row>
    <row r="1621" spans="1:21" hidden="1" x14ac:dyDescent="0.2">
      <c r="A1621" s="247">
        <v>1617</v>
      </c>
      <c r="B1621" s="248"/>
      <c r="C1621" s="257"/>
      <c r="D1621" s="258"/>
      <c r="E1621" s="258"/>
      <c r="F1621" s="259"/>
      <c r="G1621" s="258"/>
      <c r="H1621" s="258"/>
      <c r="I1621" s="260"/>
      <c r="J1621" s="258"/>
      <c r="K1621" s="258"/>
      <c r="L1621" s="260"/>
      <c r="M1621" s="258"/>
      <c r="N1621" s="256"/>
      <c r="O1621" s="254">
        <f t="shared" ref="O1621:P1621" si="1623">IF(B1621=0,0,IF($O$1="",0,IF(YEAR(B1621)=$P$1,MONTH(B1621)-$O$1+1,(YEAR(B1621)-$P$1)*12-$O$1+1+MONTH(B1621))))</f>
        <v>0</v>
      </c>
      <c r="P1621" s="254">
        <f t="shared" si="1623"/>
        <v>0</v>
      </c>
      <c r="Q1621" s="255" t="str">
        <f t="shared" si="1537"/>
        <v/>
      </c>
      <c r="R1621" s="238"/>
      <c r="S1621" s="238"/>
      <c r="T1621" s="238"/>
      <c r="U1621" s="238"/>
    </row>
    <row r="1622" spans="1:21" hidden="1" x14ac:dyDescent="0.2">
      <c r="A1622" s="256">
        <v>1618</v>
      </c>
      <c r="B1622" s="248"/>
      <c r="C1622" s="257"/>
      <c r="D1622" s="258"/>
      <c r="E1622" s="258"/>
      <c r="F1622" s="259"/>
      <c r="G1622" s="258"/>
      <c r="H1622" s="258"/>
      <c r="I1622" s="260"/>
      <c r="J1622" s="258"/>
      <c r="K1622" s="258"/>
      <c r="L1622" s="260"/>
      <c r="M1622" s="258"/>
      <c r="N1622" s="256"/>
      <c r="O1622" s="254">
        <f t="shared" ref="O1622:P1622" si="1624">IF(B1622=0,0,IF($O$1="",0,IF(YEAR(B1622)=$P$1,MONTH(B1622)-$O$1+1,(YEAR(B1622)-$P$1)*12-$O$1+1+MONTH(B1622))))</f>
        <v>0</v>
      </c>
      <c r="P1622" s="254">
        <f t="shared" si="1624"/>
        <v>0</v>
      </c>
      <c r="Q1622" s="255" t="str">
        <f t="shared" si="1537"/>
        <v/>
      </c>
      <c r="R1622" s="238"/>
      <c r="S1622" s="238"/>
      <c r="T1622" s="238"/>
      <c r="U1622" s="238"/>
    </row>
    <row r="1623" spans="1:21" hidden="1" x14ac:dyDescent="0.2">
      <c r="A1623" s="256">
        <v>1619</v>
      </c>
      <c r="B1623" s="248"/>
      <c r="C1623" s="257"/>
      <c r="D1623" s="258"/>
      <c r="E1623" s="258"/>
      <c r="F1623" s="259"/>
      <c r="G1623" s="258"/>
      <c r="H1623" s="258"/>
      <c r="I1623" s="260"/>
      <c r="J1623" s="258"/>
      <c r="K1623" s="258"/>
      <c r="L1623" s="260"/>
      <c r="M1623" s="258"/>
      <c r="N1623" s="256"/>
      <c r="O1623" s="254">
        <f t="shared" ref="O1623:P1623" si="1625">IF(B1623=0,0,IF($O$1="",0,IF(YEAR(B1623)=$P$1,MONTH(B1623)-$O$1+1,(YEAR(B1623)-$P$1)*12-$O$1+1+MONTH(B1623))))</f>
        <v>0</v>
      </c>
      <c r="P1623" s="254">
        <f t="shared" si="1625"/>
        <v>0</v>
      </c>
      <c r="Q1623" s="255" t="str">
        <f t="shared" si="1537"/>
        <v/>
      </c>
      <c r="R1623" s="238"/>
      <c r="S1623" s="238"/>
      <c r="T1623" s="238"/>
      <c r="U1623" s="238"/>
    </row>
    <row r="1624" spans="1:21" hidden="1" x14ac:dyDescent="0.2">
      <c r="A1624" s="256">
        <v>1620</v>
      </c>
      <c r="B1624" s="248"/>
      <c r="C1624" s="257"/>
      <c r="D1624" s="258"/>
      <c r="E1624" s="258"/>
      <c r="F1624" s="259"/>
      <c r="G1624" s="258"/>
      <c r="H1624" s="258"/>
      <c r="I1624" s="260"/>
      <c r="J1624" s="258"/>
      <c r="K1624" s="258"/>
      <c r="L1624" s="260"/>
      <c r="M1624" s="258"/>
      <c r="N1624" s="256"/>
      <c r="O1624" s="254">
        <f t="shared" ref="O1624:P1624" si="1626">IF(B1624=0,0,IF($O$1="",0,IF(YEAR(B1624)=$P$1,MONTH(B1624)-$O$1+1,(YEAR(B1624)-$P$1)*12-$O$1+1+MONTH(B1624))))</f>
        <v>0</v>
      </c>
      <c r="P1624" s="254">
        <f t="shared" si="1626"/>
        <v>0</v>
      </c>
      <c r="Q1624" s="255" t="str">
        <f t="shared" si="1537"/>
        <v/>
      </c>
      <c r="R1624" s="238"/>
      <c r="S1624" s="238"/>
      <c r="T1624" s="238"/>
      <c r="U1624" s="238"/>
    </row>
    <row r="1625" spans="1:21" hidden="1" x14ac:dyDescent="0.2">
      <c r="A1625" s="247">
        <v>1621</v>
      </c>
      <c r="B1625" s="248"/>
      <c r="C1625" s="257"/>
      <c r="D1625" s="258"/>
      <c r="E1625" s="258"/>
      <c r="F1625" s="259"/>
      <c r="G1625" s="258"/>
      <c r="H1625" s="258"/>
      <c r="I1625" s="260"/>
      <c r="J1625" s="258"/>
      <c r="K1625" s="258"/>
      <c r="L1625" s="260"/>
      <c r="M1625" s="258"/>
      <c r="N1625" s="256"/>
      <c r="O1625" s="254">
        <f t="shared" ref="O1625:P1625" si="1627">IF(B1625=0,0,IF($O$1="",0,IF(YEAR(B1625)=$P$1,MONTH(B1625)-$O$1+1,(YEAR(B1625)-$P$1)*12-$O$1+1+MONTH(B1625))))</f>
        <v>0</v>
      </c>
      <c r="P1625" s="254">
        <f t="shared" si="1627"/>
        <v>0</v>
      </c>
      <c r="Q1625" s="255" t="str">
        <f t="shared" si="1537"/>
        <v/>
      </c>
      <c r="R1625" s="238"/>
      <c r="S1625" s="238"/>
      <c r="T1625" s="238"/>
      <c r="U1625" s="238"/>
    </row>
    <row r="1626" spans="1:21" hidden="1" x14ac:dyDescent="0.2">
      <c r="A1626" s="256">
        <v>1622</v>
      </c>
      <c r="B1626" s="248"/>
      <c r="C1626" s="257"/>
      <c r="D1626" s="258"/>
      <c r="E1626" s="258"/>
      <c r="F1626" s="259"/>
      <c r="G1626" s="258"/>
      <c r="H1626" s="258"/>
      <c r="I1626" s="260"/>
      <c r="J1626" s="258"/>
      <c r="K1626" s="258"/>
      <c r="L1626" s="260"/>
      <c r="M1626" s="258"/>
      <c r="N1626" s="256"/>
      <c r="O1626" s="254">
        <f t="shared" ref="O1626:P1626" si="1628">IF(B1626=0,0,IF($O$1="",0,IF(YEAR(B1626)=$P$1,MONTH(B1626)-$O$1+1,(YEAR(B1626)-$P$1)*12-$O$1+1+MONTH(B1626))))</f>
        <v>0</v>
      </c>
      <c r="P1626" s="254">
        <f t="shared" si="1628"/>
        <v>0</v>
      </c>
      <c r="Q1626" s="255" t="str">
        <f t="shared" si="1537"/>
        <v/>
      </c>
      <c r="R1626" s="238"/>
      <c r="S1626" s="238"/>
      <c r="T1626" s="238"/>
      <c r="U1626" s="238"/>
    </row>
    <row r="1627" spans="1:21" hidden="1" x14ac:dyDescent="0.2">
      <c r="A1627" s="256">
        <v>1623</v>
      </c>
      <c r="B1627" s="248"/>
      <c r="C1627" s="257"/>
      <c r="D1627" s="258"/>
      <c r="E1627" s="258"/>
      <c r="F1627" s="259"/>
      <c r="G1627" s="258"/>
      <c r="H1627" s="258"/>
      <c r="I1627" s="260"/>
      <c r="J1627" s="258"/>
      <c r="K1627" s="258"/>
      <c r="L1627" s="260"/>
      <c r="M1627" s="258"/>
      <c r="N1627" s="256"/>
      <c r="O1627" s="254">
        <f t="shared" ref="O1627:P1627" si="1629">IF(B1627=0,0,IF($O$1="",0,IF(YEAR(B1627)=$P$1,MONTH(B1627)-$O$1+1,(YEAR(B1627)-$P$1)*12-$O$1+1+MONTH(B1627))))</f>
        <v>0</v>
      </c>
      <c r="P1627" s="254">
        <f t="shared" si="1629"/>
        <v>0</v>
      </c>
      <c r="Q1627" s="255" t="str">
        <f t="shared" si="1537"/>
        <v/>
      </c>
      <c r="R1627" s="238"/>
      <c r="S1627" s="238"/>
      <c r="T1627" s="238"/>
      <c r="U1627" s="238"/>
    </row>
    <row r="1628" spans="1:21" hidden="1" x14ac:dyDescent="0.2">
      <c r="A1628" s="256">
        <v>1624</v>
      </c>
      <c r="B1628" s="248"/>
      <c r="C1628" s="257"/>
      <c r="D1628" s="258"/>
      <c r="E1628" s="258"/>
      <c r="F1628" s="259"/>
      <c r="G1628" s="258"/>
      <c r="H1628" s="258"/>
      <c r="I1628" s="260"/>
      <c r="J1628" s="258"/>
      <c r="K1628" s="258"/>
      <c r="L1628" s="260"/>
      <c r="M1628" s="258"/>
      <c r="N1628" s="256"/>
      <c r="O1628" s="254">
        <f t="shared" ref="O1628:P1628" si="1630">IF(B1628=0,0,IF($O$1="",0,IF(YEAR(B1628)=$P$1,MONTH(B1628)-$O$1+1,(YEAR(B1628)-$P$1)*12-$O$1+1+MONTH(B1628))))</f>
        <v>0</v>
      </c>
      <c r="P1628" s="254">
        <f t="shared" si="1630"/>
        <v>0</v>
      </c>
      <c r="Q1628" s="255" t="str">
        <f t="shared" si="1537"/>
        <v/>
      </c>
      <c r="R1628" s="238"/>
      <c r="S1628" s="238"/>
      <c r="T1628" s="238"/>
      <c r="U1628" s="238"/>
    </row>
    <row r="1629" spans="1:21" hidden="1" x14ac:dyDescent="0.2">
      <c r="A1629" s="247">
        <v>1625</v>
      </c>
      <c r="B1629" s="248"/>
      <c r="C1629" s="257"/>
      <c r="D1629" s="258"/>
      <c r="E1629" s="258"/>
      <c r="F1629" s="259"/>
      <c r="G1629" s="258"/>
      <c r="H1629" s="258"/>
      <c r="I1629" s="260"/>
      <c r="J1629" s="258"/>
      <c r="K1629" s="258"/>
      <c r="L1629" s="260"/>
      <c r="M1629" s="258"/>
      <c r="N1629" s="256"/>
      <c r="O1629" s="254">
        <f t="shared" ref="O1629:P1629" si="1631">IF(B1629=0,0,IF($O$1="",0,IF(YEAR(B1629)=$P$1,MONTH(B1629)-$O$1+1,(YEAR(B1629)-$P$1)*12-$O$1+1+MONTH(B1629))))</f>
        <v>0</v>
      </c>
      <c r="P1629" s="254">
        <f t="shared" si="1631"/>
        <v>0</v>
      </c>
      <c r="Q1629" s="255" t="str">
        <f t="shared" si="1537"/>
        <v/>
      </c>
      <c r="R1629" s="238"/>
      <c r="S1629" s="238"/>
      <c r="T1629" s="238"/>
      <c r="U1629" s="238"/>
    </row>
    <row r="1630" spans="1:21" hidden="1" x14ac:dyDescent="0.2">
      <c r="A1630" s="256">
        <v>1626</v>
      </c>
      <c r="B1630" s="248"/>
      <c r="C1630" s="257"/>
      <c r="D1630" s="258"/>
      <c r="E1630" s="258"/>
      <c r="F1630" s="259"/>
      <c r="G1630" s="258"/>
      <c r="H1630" s="258"/>
      <c r="I1630" s="260"/>
      <c r="J1630" s="258"/>
      <c r="K1630" s="258"/>
      <c r="L1630" s="260"/>
      <c r="M1630" s="258"/>
      <c r="N1630" s="256"/>
      <c r="O1630" s="254">
        <f t="shared" ref="O1630:P1630" si="1632">IF(B1630=0,0,IF($O$1="",0,IF(YEAR(B1630)=$P$1,MONTH(B1630)-$O$1+1,(YEAR(B1630)-$P$1)*12-$O$1+1+MONTH(B1630))))</f>
        <v>0</v>
      </c>
      <c r="P1630" s="254">
        <f t="shared" si="1632"/>
        <v>0</v>
      </c>
      <c r="Q1630" s="255" t="str">
        <f t="shared" si="1537"/>
        <v/>
      </c>
      <c r="R1630" s="238"/>
      <c r="S1630" s="238"/>
      <c r="T1630" s="238"/>
      <c r="U1630" s="238"/>
    </row>
    <row r="1631" spans="1:21" hidden="1" x14ac:dyDescent="0.2">
      <c r="A1631" s="256">
        <v>1627</v>
      </c>
      <c r="B1631" s="248"/>
      <c r="C1631" s="257"/>
      <c r="D1631" s="258"/>
      <c r="E1631" s="258"/>
      <c r="F1631" s="259"/>
      <c r="G1631" s="258"/>
      <c r="H1631" s="258"/>
      <c r="I1631" s="260"/>
      <c r="J1631" s="258"/>
      <c r="K1631" s="258"/>
      <c r="L1631" s="260"/>
      <c r="M1631" s="258"/>
      <c r="N1631" s="256"/>
      <c r="O1631" s="254">
        <f t="shared" ref="O1631:P1631" si="1633">IF(B1631=0,0,IF($O$1="",0,IF(YEAR(B1631)=$P$1,MONTH(B1631)-$O$1+1,(YEAR(B1631)-$P$1)*12-$O$1+1+MONTH(B1631))))</f>
        <v>0</v>
      </c>
      <c r="P1631" s="254">
        <f t="shared" si="1633"/>
        <v>0</v>
      </c>
      <c r="Q1631" s="255" t="str">
        <f t="shared" si="1537"/>
        <v/>
      </c>
      <c r="R1631" s="238"/>
      <c r="S1631" s="238"/>
      <c r="T1631" s="238"/>
      <c r="U1631" s="238"/>
    </row>
    <row r="1632" spans="1:21" hidden="1" x14ac:dyDescent="0.2">
      <c r="A1632" s="256">
        <v>1628</v>
      </c>
      <c r="B1632" s="248"/>
      <c r="C1632" s="257"/>
      <c r="D1632" s="258"/>
      <c r="E1632" s="258"/>
      <c r="F1632" s="259"/>
      <c r="G1632" s="258"/>
      <c r="H1632" s="258"/>
      <c r="I1632" s="260"/>
      <c r="J1632" s="258"/>
      <c r="K1632" s="258"/>
      <c r="L1632" s="260"/>
      <c r="M1632" s="258"/>
      <c r="N1632" s="256"/>
      <c r="O1632" s="254">
        <f t="shared" ref="O1632:P1632" si="1634">IF(B1632=0,0,IF($O$1="",0,IF(YEAR(B1632)=$P$1,MONTH(B1632)-$O$1+1,(YEAR(B1632)-$P$1)*12-$O$1+1+MONTH(B1632))))</f>
        <v>0</v>
      </c>
      <c r="P1632" s="254">
        <f t="shared" si="1634"/>
        <v>0</v>
      </c>
      <c r="Q1632" s="255" t="str">
        <f t="shared" si="1537"/>
        <v/>
      </c>
      <c r="R1632" s="238"/>
      <c r="S1632" s="238"/>
      <c r="T1632" s="238"/>
      <c r="U1632" s="238"/>
    </row>
    <row r="1633" spans="1:21" hidden="1" x14ac:dyDescent="0.2">
      <c r="A1633" s="247">
        <v>1629</v>
      </c>
      <c r="B1633" s="248"/>
      <c r="C1633" s="257"/>
      <c r="D1633" s="258"/>
      <c r="E1633" s="258"/>
      <c r="F1633" s="259"/>
      <c r="G1633" s="258"/>
      <c r="H1633" s="258"/>
      <c r="I1633" s="260"/>
      <c r="J1633" s="258"/>
      <c r="K1633" s="258"/>
      <c r="L1633" s="260"/>
      <c r="M1633" s="258"/>
      <c r="N1633" s="256"/>
      <c r="O1633" s="254">
        <f t="shared" ref="O1633:P1633" si="1635">IF(B1633=0,0,IF($O$1="",0,IF(YEAR(B1633)=$P$1,MONTH(B1633)-$O$1+1,(YEAR(B1633)-$P$1)*12-$O$1+1+MONTH(B1633))))</f>
        <v>0</v>
      </c>
      <c r="P1633" s="254">
        <f t="shared" si="1635"/>
        <v>0</v>
      </c>
      <c r="Q1633" s="255" t="str">
        <f t="shared" si="1537"/>
        <v/>
      </c>
      <c r="R1633" s="238"/>
      <c r="S1633" s="238"/>
      <c r="T1633" s="238"/>
      <c r="U1633" s="238"/>
    </row>
    <row r="1634" spans="1:21" hidden="1" x14ac:dyDescent="0.2">
      <c r="A1634" s="256">
        <v>1630</v>
      </c>
      <c r="B1634" s="248"/>
      <c r="C1634" s="257"/>
      <c r="D1634" s="258"/>
      <c r="E1634" s="258"/>
      <c r="F1634" s="259"/>
      <c r="G1634" s="258"/>
      <c r="H1634" s="258"/>
      <c r="I1634" s="260"/>
      <c r="J1634" s="258"/>
      <c r="K1634" s="258"/>
      <c r="L1634" s="260"/>
      <c r="M1634" s="258"/>
      <c r="N1634" s="256"/>
      <c r="O1634" s="254">
        <f t="shared" ref="O1634:P1634" si="1636">IF(B1634=0,0,IF($O$1="",0,IF(YEAR(B1634)=$P$1,MONTH(B1634)-$O$1+1,(YEAR(B1634)-$P$1)*12-$O$1+1+MONTH(B1634))))</f>
        <v>0</v>
      </c>
      <c r="P1634" s="254">
        <f t="shared" si="1636"/>
        <v>0</v>
      </c>
      <c r="Q1634" s="255" t="str">
        <f t="shared" si="1537"/>
        <v/>
      </c>
      <c r="R1634" s="238"/>
      <c r="S1634" s="238"/>
      <c r="T1634" s="238"/>
      <c r="U1634" s="238"/>
    </row>
    <row r="1635" spans="1:21" hidden="1" x14ac:dyDescent="0.2">
      <c r="A1635" s="256">
        <v>1631</v>
      </c>
      <c r="B1635" s="248"/>
      <c r="C1635" s="257"/>
      <c r="D1635" s="258"/>
      <c r="E1635" s="258"/>
      <c r="F1635" s="259"/>
      <c r="G1635" s="258"/>
      <c r="H1635" s="258"/>
      <c r="I1635" s="260"/>
      <c r="J1635" s="258"/>
      <c r="K1635" s="258"/>
      <c r="L1635" s="260"/>
      <c r="M1635" s="258"/>
      <c r="N1635" s="256"/>
      <c r="O1635" s="254">
        <f t="shared" ref="O1635:P1635" si="1637">IF(B1635=0,0,IF($O$1="",0,IF(YEAR(B1635)=$P$1,MONTH(B1635)-$O$1+1,(YEAR(B1635)-$P$1)*12-$O$1+1+MONTH(B1635))))</f>
        <v>0</v>
      </c>
      <c r="P1635" s="254">
        <f t="shared" si="1637"/>
        <v>0</v>
      </c>
      <c r="Q1635" s="255" t="str">
        <f t="shared" si="1537"/>
        <v/>
      </c>
      <c r="R1635" s="238"/>
      <c r="S1635" s="238"/>
      <c r="T1635" s="238"/>
      <c r="U1635" s="238"/>
    </row>
    <row r="1636" spans="1:21" hidden="1" x14ac:dyDescent="0.2">
      <c r="A1636" s="256">
        <v>1632</v>
      </c>
      <c r="B1636" s="248"/>
      <c r="C1636" s="257"/>
      <c r="D1636" s="258"/>
      <c r="E1636" s="258"/>
      <c r="F1636" s="259"/>
      <c r="G1636" s="258"/>
      <c r="H1636" s="258"/>
      <c r="I1636" s="260"/>
      <c r="J1636" s="258"/>
      <c r="K1636" s="258"/>
      <c r="L1636" s="260"/>
      <c r="M1636" s="258"/>
      <c r="N1636" s="256"/>
      <c r="O1636" s="254">
        <f t="shared" ref="O1636:P1636" si="1638">IF(B1636=0,0,IF($O$1="",0,IF(YEAR(B1636)=$P$1,MONTH(B1636)-$O$1+1,(YEAR(B1636)-$P$1)*12-$O$1+1+MONTH(B1636))))</f>
        <v>0</v>
      </c>
      <c r="P1636" s="254">
        <f t="shared" si="1638"/>
        <v>0</v>
      </c>
      <c r="Q1636" s="255" t="str">
        <f t="shared" si="1537"/>
        <v/>
      </c>
      <c r="R1636" s="238"/>
      <c r="S1636" s="238"/>
      <c r="T1636" s="238"/>
      <c r="U1636" s="238"/>
    </row>
    <row r="1637" spans="1:21" hidden="1" x14ac:dyDescent="0.2">
      <c r="A1637" s="247">
        <v>1633</v>
      </c>
      <c r="B1637" s="248"/>
      <c r="C1637" s="257"/>
      <c r="D1637" s="258"/>
      <c r="E1637" s="258"/>
      <c r="F1637" s="259"/>
      <c r="G1637" s="258"/>
      <c r="H1637" s="258"/>
      <c r="I1637" s="260"/>
      <c r="J1637" s="258"/>
      <c r="K1637" s="258"/>
      <c r="L1637" s="260"/>
      <c r="M1637" s="258"/>
      <c r="N1637" s="256"/>
      <c r="O1637" s="254">
        <f t="shared" ref="O1637:P1637" si="1639">IF(B1637=0,0,IF($O$1="",0,IF(YEAR(B1637)=$P$1,MONTH(B1637)-$O$1+1,(YEAR(B1637)-$P$1)*12-$O$1+1+MONTH(B1637))))</f>
        <v>0</v>
      </c>
      <c r="P1637" s="254">
        <f t="shared" si="1639"/>
        <v>0</v>
      </c>
      <c r="Q1637" s="255" t="str">
        <f t="shared" si="1537"/>
        <v/>
      </c>
      <c r="R1637" s="238"/>
      <c r="S1637" s="238"/>
      <c r="T1637" s="238"/>
      <c r="U1637" s="238"/>
    </row>
    <row r="1638" spans="1:21" hidden="1" x14ac:dyDescent="0.2">
      <c r="A1638" s="256">
        <v>1634</v>
      </c>
      <c r="B1638" s="248"/>
      <c r="C1638" s="257"/>
      <c r="D1638" s="258"/>
      <c r="E1638" s="258"/>
      <c r="F1638" s="259"/>
      <c r="G1638" s="258"/>
      <c r="H1638" s="258"/>
      <c r="I1638" s="260"/>
      <c r="J1638" s="258"/>
      <c r="K1638" s="258"/>
      <c r="L1638" s="260"/>
      <c r="M1638" s="258"/>
      <c r="N1638" s="256"/>
      <c r="O1638" s="254">
        <f t="shared" ref="O1638:P1638" si="1640">IF(B1638=0,0,IF($O$1="",0,IF(YEAR(B1638)=$P$1,MONTH(B1638)-$O$1+1,(YEAR(B1638)-$P$1)*12-$O$1+1+MONTH(B1638))))</f>
        <v>0</v>
      </c>
      <c r="P1638" s="254">
        <f t="shared" si="1640"/>
        <v>0</v>
      </c>
      <c r="Q1638" s="255" t="str">
        <f t="shared" si="1537"/>
        <v/>
      </c>
      <c r="R1638" s="238"/>
      <c r="S1638" s="238"/>
      <c r="T1638" s="238"/>
      <c r="U1638" s="238"/>
    </row>
    <row r="1639" spans="1:21" hidden="1" x14ac:dyDescent="0.2">
      <c r="A1639" s="256">
        <v>1635</v>
      </c>
      <c r="B1639" s="248"/>
      <c r="C1639" s="257"/>
      <c r="D1639" s="258"/>
      <c r="E1639" s="258"/>
      <c r="F1639" s="259"/>
      <c r="G1639" s="258"/>
      <c r="H1639" s="258"/>
      <c r="I1639" s="260"/>
      <c r="J1639" s="258"/>
      <c r="K1639" s="258"/>
      <c r="L1639" s="260"/>
      <c r="M1639" s="258"/>
      <c r="N1639" s="256"/>
      <c r="O1639" s="254">
        <f t="shared" ref="O1639:P1639" si="1641">IF(B1639=0,0,IF($O$1="",0,IF(YEAR(B1639)=$P$1,MONTH(B1639)-$O$1+1,(YEAR(B1639)-$P$1)*12-$O$1+1+MONTH(B1639))))</f>
        <v>0</v>
      </c>
      <c r="P1639" s="254">
        <f t="shared" si="1641"/>
        <v>0</v>
      </c>
      <c r="Q1639" s="255" t="str">
        <f t="shared" si="1537"/>
        <v/>
      </c>
      <c r="R1639" s="238"/>
      <c r="S1639" s="238"/>
      <c r="T1639" s="238"/>
      <c r="U1639" s="238"/>
    </row>
    <row r="1640" spans="1:21" hidden="1" x14ac:dyDescent="0.2">
      <c r="A1640" s="256">
        <v>1636</v>
      </c>
      <c r="B1640" s="248"/>
      <c r="C1640" s="257"/>
      <c r="D1640" s="258"/>
      <c r="E1640" s="258"/>
      <c r="F1640" s="259"/>
      <c r="G1640" s="258"/>
      <c r="H1640" s="258"/>
      <c r="I1640" s="260"/>
      <c r="J1640" s="258"/>
      <c r="K1640" s="258"/>
      <c r="L1640" s="260"/>
      <c r="M1640" s="258"/>
      <c r="N1640" s="256"/>
      <c r="O1640" s="254">
        <f t="shared" ref="O1640:P1640" si="1642">IF(B1640=0,0,IF($O$1="",0,IF(YEAR(B1640)=$P$1,MONTH(B1640)-$O$1+1,(YEAR(B1640)-$P$1)*12-$O$1+1+MONTH(B1640))))</f>
        <v>0</v>
      </c>
      <c r="P1640" s="254">
        <f t="shared" si="1642"/>
        <v>0</v>
      </c>
      <c r="Q1640" s="255" t="str">
        <f t="shared" si="1537"/>
        <v/>
      </c>
      <c r="R1640" s="238"/>
      <c r="S1640" s="238"/>
      <c r="T1640" s="238"/>
      <c r="U1640" s="238"/>
    </row>
    <row r="1641" spans="1:21" hidden="1" x14ac:dyDescent="0.2">
      <c r="A1641" s="247">
        <v>1637</v>
      </c>
      <c r="B1641" s="248"/>
      <c r="C1641" s="257"/>
      <c r="D1641" s="258"/>
      <c r="E1641" s="258"/>
      <c r="F1641" s="259"/>
      <c r="G1641" s="258"/>
      <c r="H1641" s="258"/>
      <c r="I1641" s="260"/>
      <c r="J1641" s="258"/>
      <c r="K1641" s="258"/>
      <c r="L1641" s="260"/>
      <c r="M1641" s="258"/>
      <c r="N1641" s="256"/>
      <c r="O1641" s="254">
        <f t="shared" ref="O1641:P1641" si="1643">IF(B1641=0,0,IF($O$1="",0,IF(YEAR(B1641)=$P$1,MONTH(B1641)-$O$1+1,(YEAR(B1641)-$P$1)*12-$O$1+1+MONTH(B1641))))</f>
        <v>0</v>
      </c>
      <c r="P1641" s="254">
        <f t="shared" si="1643"/>
        <v>0</v>
      </c>
      <c r="Q1641" s="255" t="str">
        <f t="shared" si="1537"/>
        <v/>
      </c>
      <c r="R1641" s="238"/>
      <c r="S1641" s="238"/>
      <c r="T1641" s="238"/>
      <c r="U1641" s="238"/>
    </row>
    <row r="1642" spans="1:21" hidden="1" x14ac:dyDescent="0.2">
      <c r="A1642" s="256">
        <v>1638</v>
      </c>
      <c r="B1642" s="248"/>
      <c r="C1642" s="257"/>
      <c r="D1642" s="258"/>
      <c r="E1642" s="258"/>
      <c r="F1642" s="259"/>
      <c r="G1642" s="258"/>
      <c r="H1642" s="258"/>
      <c r="I1642" s="260"/>
      <c r="J1642" s="258"/>
      <c r="K1642" s="258"/>
      <c r="L1642" s="260"/>
      <c r="M1642" s="258"/>
      <c r="N1642" s="256"/>
      <c r="O1642" s="254">
        <f t="shared" ref="O1642:P1642" si="1644">IF(B1642=0,0,IF($O$1="",0,IF(YEAR(B1642)=$P$1,MONTH(B1642)-$O$1+1,(YEAR(B1642)-$P$1)*12-$O$1+1+MONTH(B1642))))</f>
        <v>0</v>
      </c>
      <c r="P1642" s="254">
        <f t="shared" si="1644"/>
        <v>0</v>
      </c>
      <c r="Q1642" s="255" t="str">
        <f t="shared" si="1537"/>
        <v/>
      </c>
      <c r="R1642" s="238"/>
      <c r="S1642" s="238"/>
      <c r="T1642" s="238"/>
      <c r="U1642" s="238"/>
    </row>
    <row r="1643" spans="1:21" hidden="1" x14ac:dyDescent="0.2">
      <c r="A1643" s="256">
        <v>1639</v>
      </c>
      <c r="B1643" s="248"/>
      <c r="C1643" s="257"/>
      <c r="D1643" s="258"/>
      <c r="E1643" s="258"/>
      <c r="F1643" s="259"/>
      <c r="G1643" s="258"/>
      <c r="H1643" s="258"/>
      <c r="I1643" s="260"/>
      <c r="J1643" s="258"/>
      <c r="K1643" s="258"/>
      <c r="L1643" s="260"/>
      <c r="M1643" s="258"/>
      <c r="N1643" s="256"/>
      <c r="O1643" s="254">
        <f t="shared" ref="O1643:P1643" si="1645">IF(B1643=0,0,IF($O$1="",0,IF(YEAR(B1643)=$P$1,MONTH(B1643)-$O$1+1,(YEAR(B1643)-$P$1)*12-$O$1+1+MONTH(B1643))))</f>
        <v>0</v>
      </c>
      <c r="P1643" s="254">
        <f t="shared" si="1645"/>
        <v>0</v>
      </c>
      <c r="Q1643" s="255" t="str">
        <f t="shared" si="1537"/>
        <v/>
      </c>
      <c r="R1643" s="238"/>
      <c r="S1643" s="238"/>
      <c r="T1643" s="238"/>
      <c r="U1643" s="238"/>
    </row>
    <row r="1644" spans="1:21" hidden="1" x14ac:dyDescent="0.2">
      <c r="A1644" s="256">
        <v>1640</v>
      </c>
      <c r="B1644" s="248"/>
      <c r="C1644" s="257"/>
      <c r="D1644" s="258"/>
      <c r="E1644" s="258"/>
      <c r="F1644" s="259"/>
      <c r="G1644" s="258"/>
      <c r="H1644" s="258"/>
      <c r="I1644" s="260"/>
      <c r="J1644" s="258"/>
      <c r="K1644" s="258"/>
      <c r="L1644" s="260"/>
      <c r="M1644" s="258"/>
      <c r="N1644" s="256"/>
      <c r="O1644" s="254">
        <f t="shared" ref="O1644:P1644" si="1646">IF(B1644=0,0,IF($O$1="",0,IF(YEAR(B1644)=$P$1,MONTH(B1644)-$O$1+1,(YEAR(B1644)-$P$1)*12-$O$1+1+MONTH(B1644))))</f>
        <v>0</v>
      </c>
      <c r="P1644" s="254">
        <f t="shared" si="1646"/>
        <v>0</v>
      </c>
      <c r="Q1644" s="255" t="str">
        <f t="shared" si="1537"/>
        <v/>
      </c>
      <c r="R1644" s="238"/>
      <c r="S1644" s="238"/>
      <c r="T1644" s="238"/>
      <c r="U1644" s="238"/>
    </row>
    <row r="1645" spans="1:21" hidden="1" x14ac:dyDescent="0.2">
      <c r="A1645" s="247">
        <v>1641</v>
      </c>
      <c r="B1645" s="248"/>
      <c r="C1645" s="257"/>
      <c r="D1645" s="258"/>
      <c r="E1645" s="258"/>
      <c r="F1645" s="259"/>
      <c r="G1645" s="258"/>
      <c r="H1645" s="258"/>
      <c r="I1645" s="260"/>
      <c r="J1645" s="258"/>
      <c r="K1645" s="258"/>
      <c r="L1645" s="260"/>
      <c r="M1645" s="258"/>
      <c r="N1645" s="256"/>
      <c r="O1645" s="254">
        <f t="shared" ref="O1645:P1645" si="1647">IF(B1645=0,0,IF($O$1="",0,IF(YEAR(B1645)=$P$1,MONTH(B1645)-$O$1+1,(YEAR(B1645)-$P$1)*12-$O$1+1+MONTH(B1645))))</f>
        <v>0</v>
      </c>
      <c r="P1645" s="254">
        <f t="shared" si="1647"/>
        <v>0</v>
      </c>
      <c r="Q1645" s="255" t="str">
        <f t="shared" si="1537"/>
        <v/>
      </c>
      <c r="R1645" s="238"/>
      <c r="S1645" s="238"/>
      <c r="T1645" s="238"/>
      <c r="U1645" s="238"/>
    </row>
    <row r="1646" spans="1:21" hidden="1" x14ac:dyDescent="0.2">
      <c r="A1646" s="256">
        <v>1642</v>
      </c>
      <c r="B1646" s="248"/>
      <c r="C1646" s="257"/>
      <c r="D1646" s="258"/>
      <c r="E1646" s="258"/>
      <c r="F1646" s="259"/>
      <c r="G1646" s="258"/>
      <c r="H1646" s="258"/>
      <c r="I1646" s="260"/>
      <c r="J1646" s="258"/>
      <c r="K1646" s="258"/>
      <c r="L1646" s="260"/>
      <c r="M1646" s="258"/>
      <c r="N1646" s="256"/>
      <c r="O1646" s="254">
        <f t="shared" ref="O1646:P1646" si="1648">IF(B1646=0,0,IF($O$1="",0,IF(YEAR(B1646)=$P$1,MONTH(B1646)-$O$1+1,(YEAR(B1646)-$P$1)*12-$O$1+1+MONTH(B1646))))</f>
        <v>0</v>
      </c>
      <c r="P1646" s="254">
        <f t="shared" si="1648"/>
        <v>0</v>
      </c>
      <c r="Q1646" s="255" t="str">
        <f t="shared" si="1537"/>
        <v/>
      </c>
      <c r="R1646" s="238"/>
      <c r="S1646" s="238"/>
      <c r="T1646" s="238"/>
      <c r="U1646" s="238"/>
    </row>
    <row r="1647" spans="1:21" hidden="1" x14ac:dyDescent="0.2">
      <c r="A1647" s="256">
        <v>1643</v>
      </c>
      <c r="B1647" s="248"/>
      <c r="C1647" s="257"/>
      <c r="D1647" s="258"/>
      <c r="E1647" s="258"/>
      <c r="F1647" s="259"/>
      <c r="G1647" s="258"/>
      <c r="H1647" s="258"/>
      <c r="I1647" s="260"/>
      <c r="J1647" s="258"/>
      <c r="K1647" s="258"/>
      <c r="L1647" s="260"/>
      <c r="M1647" s="258"/>
      <c r="N1647" s="256"/>
      <c r="O1647" s="254">
        <f t="shared" ref="O1647:P1647" si="1649">IF(B1647=0,0,IF($O$1="",0,IF(YEAR(B1647)=$P$1,MONTH(B1647)-$O$1+1,(YEAR(B1647)-$P$1)*12-$O$1+1+MONTH(B1647))))</f>
        <v>0</v>
      </c>
      <c r="P1647" s="254">
        <f t="shared" si="1649"/>
        <v>0</v>
      </c>
      <c r="Q1647" s="255" t="str">
        <f t="shared" si="1537"/>
        <v/>
      </c>
      <c r="R1647" s="238"/>
      <c r="S1647" s="238"/>
      <c r="T1647" s="238"/>
      <c r="U1647" s="238"/>
    </row>
    <row r="1648" spans="1:21" hidden="1" x14ac:dyDescent="0.2">
      <c r="A1648" s="256">
        <v>1644</v>
      </c>
      <c r="B1648" s="248"/>
      <c r="C1648" s="257"/>
      <c r="D1648" s="258"/>
      <c r="E1648" s="258"/>
      <c r="F1648" s="259"/>
      <c r="G1648" s="258"/>
      <c r="H1648" s="258"/>
      <c r="I1648" s="260"/>
      <c r="J1648" s="258"/>
      <c r="K1648" s="258"/>
      <c r="L1648" s="260"/>
      <c r="M1648" s="258"/>
      <c r="N1648" s="256"/>
      <c r="O1648" s="254">
        <f t="shared" ref="O1648:P1648" si="1650">IF(B1648=0,0,IF($O$1="",0,IF(YEAR(B1648)=$P$1,MONTH(B1648)-$O$1+1,(YEAR(B1648)-$P$1)*12-$O$1+1+MONTH(B1648))))</f>
        <v>0</v>
      </c>
      <c r="P1648" s="254">
        <f t="shared" si="1650"/>
        <v>0</v>
      </c>
      <c r="Q1648" s="255" t="str">
        <f t="shared" si="1537"/>
        <v/>
      </c>
      <c r="R1648" s="238"/>
      <c r="S1648" s="238"/>
      <c r="T1648" s="238"/>
      <c r="U1648" s="238"/>
    </row>
    <row r="1649" spans="1:21" hidden="1" x14ac:dyDescent="0.2">
      <c r="A1649" s="247">
        <v>1645</v>
      </c>
      <c r="B1649" s="248"/>
      <c r="C1649" s="257"/>
      <c r="D1649" s="258"/>
      <c r="E1649" s="258"/>
      <c r="F1649" s="259"/>
      <c r="G1649" s="258"/>
      <c r="H1649" s="258"/>
      <c r="I1649" s="260"/>
      <c r="J1649" s="258"/>
      <c r="K1649" s="258"/>
      <c r="L1649" s="260"/>
      <c r="M1649" s="258"/>
      <c r="N1649" s="256"/>
      <c r="O1649" s="254">
        <f t="shared" ref="O1649:P1649" si="1651">IF(B1649=0,0,IF($O$1="",0,IF(YEAR(B1649)=$P$1,MONTH(B1649)-$O$1+1,(YEAR(B1649)-$P$1)*12-$O$1+1+MONTH(B1649))))</f>
        <v>0</v>
      </c>
      <c r="P1649" s="254">
        <f t="shared" si="1651"/>
        <v>0</v>
      </c>
      <c r="Q1649" s="255" t="str">
        <f t="shared" si="1537"/>
        <v/>
      </c>
      <c r="R1649" s="238"/>
      <c r="S1649" s="238"/>
      <c r="T1649" s="238"/>
      <c r="U1649" s="238"/>
    </row>
    <row r="1650" spans="1:21" hidden="1" x14ac:dyDescent="0.2">
      <c r="A1650" s="256">
        <v>1646</v>
      </c>
      <c r="B1650" s="248"/>
      <c r="C1650" s="257"/>
      <c r="D1650" s="258"/>
      <c r="E1650" s="258"/>
      <c r="F1650" s="259"/>
      <c r="G1650" s="258"/>
      <c r="H1650" s="258"/>
      <c r="I1650" s="260"/>
      <c r="J1650" s="258"/>
      <c r="K1650" s="258"/>
      <c r="L1650" s="260"/>
      <c r="M1650" s="258"/>
      <c r="N1650" s="256"/>
      <c r="O1650" s="254">
        <f t="shared" ref="O1650:P1650" si="1652">IF(B1650=0,0,IF($O$1="",0,IF(YEAR(B1650)=$P$1,MONTH(B1650)-$O$1+1,(YEAR(B1650)-$P$1)*12-$O$1+1+MONTH(B1650))))</f>
        <v>0</v>
      </c>
      <c r="P1650" s="254">
        <f t="shared" si="1652"/>
        <v>0</v>
      </c>
      <c r="Q1650" s="255" t="str">
        <f t="shared" si="1537"/>
        <v/>
      </c>
      <c r="R1650" s="238"/>
      <c r="S1650" s="238"/>
      <c r="T1650" s="238"/>
      <c r="U1650" s="238"/>
    </row>
    <row r="1651" spans="1:21" hidden="1" x14ac:dyDescent="0.2">
      <c r="A1651" s="256">
        <v>1647</v>
      </c>
      <c r="B1651" s="248"/>
      <c r="C1651" s="257"/>
      <c r="D1651" s="258"/>
      <c r="E1651" s="258"/>
      <c r="F1651" s="259"/>
      <c r="G1651" s="258"/>
      <c r="H1651" s="258"/>
      <c r="I1651" s="260"/>
      <c r="J1651" s="258"/>
      <c r="K1651" s="258"/>
      <c r="L1651" s="260"/>
      <c r="M1651" s="258"/>
      <c r="N1651" s="256"/>
      <c r="O1651" s="254">
        <f t="shared" ref="O1651:P1651" si="1653">IF(B1651=0,0,IF($O$1="",0,IF(YEAR(B1651)=$P$1,MONTH(B1651)-$O$1+1,(YEAR(B1651)-$P$1)*12-$O$1+1+MONTH(B1651))))</f>
        <v>0</v>
      </c>
      <c r="P1651" s="254">
        <f t="shared" si="1653"/>
        <v>0</v>
      </c>
      <c r="Q1651" s="255" t="str">
        <f t="shared" si="1537"/>
        <v/>
      </c>
      <c r="R1651" s="238"/>
      <c r="S1651" s="238"/>
      <c r="T1651" s="238"/>
      <c r="U1651" s="238"/>
    </row>
    <row r="1652" spans="1:21" hidden="1" x14ac:dyDescent="0.2">
      <c r="A1652" s="256">
        <v>1648</v>
      </c>
      <c r="B1652" s="248"/>
      <c r="C1652" s="257"/>
      <c r="D1652" s="258"/>
      <c r="E1652" s="258"/>
      <c r="F1652" s="259"/>
      <c r="G1652" s="258"/>
      <c r="H1652" s="258"/>
      <c r="I1652" s="260"/>
      <c r="J1652" s="258"/>
      <c r="K1652" s="258"/>
      <c r="L1652" s="260"/>
      <c r="M1652" s="258"/>
      <c r="N1652" s="256"/>
      <c r="O1652" s="254">
        <f t="shared" ref="O1652:P1652" si="1654">IF(B1652=0,0,IF($O$1="",0,IF(YEAR(B1652)=$P$1,MONTH(B1652)-$O$1+1,(YEAR(B1652)-$P$1)*12-$O$1+1+MONTH(B1652))))</f>
        <v>0</v>
      </c>
      <c r="P1652" s="254">
        <f t="shared" si="1654"/>
        <v>0</v>
      </c>
      <c r="Q1652" s="255" t="str">
        <f t="shared" si="1537"/>
        <v/>
      </c>
      <c r="R1652" s="238"/>
      <c r="S1652" s="238"/>
      <c r="T1652" s="238"/>
      <c r="U1652" s="238"/>
    </row>
    <row r="1653" spans="1:21" hidden="1" x14ac:dyDescent="0.2">
      <c r="A1653" s="247">
        <v>1649</v>
      </c>
      <c r="B1653" s="248"/>
      <c r="C1653" s="257"/>
      <c r="D1653" s="258"/>
      <c r="E1653" s="258"/>
      <c r="F1653" s="259"/>
      <c r="G1653" s="258"/>
      <c r="H1653" s="258"/>
      <c r="I1653" s="260"/>
      <c r="J1653" s="258"/>
      <c r="K1653" s="258"/>
      <c r="L1653" s="260"/>
      <c r="M1653" s="258"/>
      <c r="N1653" s="256"/>
      <c r="O1653" s="254">
        <f t="shared" ref="O1653:P1653" si="1655">IF(B1653=0,0,IF($O$1="",0,IF(YEAR(B1653)=$P$1,MONTH(B1653)-$O$1+1,(YEAR(B1653)-$P$1)*12-$O$1+1+MONTH(B1653))))</f>
        <v>0</v>
      </c>
      <c r="P1653" s="254">
        <f t="shared" si="1655"/>
        <v>0</v>
      </c>
      <c r="Q1653" s="255" t="str">
        <f t="shared" si="1537"/>
        <v/>
      </c>
      <c r="R1653" s="238"/>
      <c r="S1653" s="238"/>
      <c r="T1653" s="238"/>
      <c r="U1653" s="238"/>
    </row>
    <row r="1654" spans="1:21" hidden="1" x14ac:dyDescent="0.2">
      <c r="A1654" s="256">
        <v>1650</v>
      </c>
      <c r="B1654" s="248"/>
      <c r="C1654" s="257"/>
      <c r="D1654" s="258"/>
      <c r="E1654" s="258"/>
      <c r="F1654" s="259"/>
      <c r="G1654" s="258"/>
      <c r="H1654" s="258"/>
      <c r="I1654" s="260"/>
      <c r="J1654" s="258"/>
      <c r="K1654" s="258"/>
      <c r="L1654" s="260"/>
      <c r="M1654" s="258"/>
      <c r="N1654" s="256"/>
      <c r="O1654" s="254">
        <f t="shared" ref="O1654:P1654" si="1656">IF(B1654=0,0,IF($O$1="",0,IF(YEAR(B1654)=$P$1,MONTH(B1654)-$O$1+1,(YEAR(B1654)-$P$1)*12-$O$1+1+MONTH(B1654))))</f>
        <v>0</v>
      </c>
      <c r="P1654" s="254">
        <f t="shared" si="1656"/>
        <v>0</v>
      </c>
      <c r="Q1654" s="255" t="str">
        <f t="shared" si="1537"/>
        <v/>
      </c>
      <c r="R1654" s="238"/>
      <c r="S1654" s="238"/>
      <c r="T1654" s="238"/>
      <c r="U1654" s="238"/>
    </row>
    <row r="1655" spans="1:21" hidden="1" x14ac:dyDescent="0.2">
      <c r="A1655" s="256">
        <v>1651</v>
      </c>
      <c r="B1655" s="248"/>
      <c r="C1655" s="257"/>
      <c r="D1655" s="258"/>
      <c r="E1655" s="258"/>
      <c r="F1655" s="259"/>
      <c r="G1655" s="258"/>
      <c r="H1655" s="258"/>
      <c r="I1655" s="260"/>
      <c r="J1655" s="258"/>
      <c r="K1655" s="258"/>
      <c r="L1655" s="260"/>
      <c r="M1655" s="258"/>
      <c r="N1655" s="256"/>
      <c r="O1655" s="254">
        <f t="shared" ref="O1655:P1655" si="1657">IF(B1655=0,0,IF($O$1="",0,IF(YEAR(B1655)=$P$1,MONTH(B1655)-$O$1+1,(YEAR(B1655)-$P$1)*12-$O$1+1+MONTH(B1655))))</f>
        <v>0</v>
      </c>
      <c r="P1655" s="254">
        <f t="shared" si="1657"/>
        <v>0</v>
      </c>
      <c r="Q1655" s="255" t="str">
        <f t="shared" si="1537"/>
        <v/>
      </c>
      <c r="R1655" s="238"/>
      <c r="S1655" s="238"/>
      <c r="T1655" s="238"/>
      <c r="U1655" s="238"/>
    </row>
    <row r="1656" spans="1:21" hidden="1" x14ac:dyDescent="0.2">
      <c r="A1656" s="256">
        <v>1652</v>
      </c>
      <c r="B1656" s="248"/>
      <c r="C1656" s="257"/>
      <c r="D1656" s="258"/>
      <c r="E1656" s="258"/>
      <c r="F1656" s="259"/>
      <c r="G1656" s="258"/>
      <c r="H1656" s="258"/>
      <c r="I1656" s="260"/>
      <c r="J1656" s="258"/>
      <c r="K1656" s="258"/>
      <c r="L1656" s="260"/>
      <c r="M1656" s="258"/>
      <c r="N1656" s="256"/>
      <c r="O1656" s="254">
        <f t="shared" ref="O1656:P1656" si="1658">IF(B1656=0,0,IF($O$1="",0,IF(YEAR(B1656)=$P$1,MONTH(B1656)-$O$1+1,(YEAR(B1656)-$P$1)*12-$O$1+1+MONTH(B1656))))</f>
        <v>0</v>
      </c>
      <c r="P1656" s="254">
        <f t="shared" si="1658"/>
        <v>0</v>
      </c>
      <c r="Q1656" s="255" t="str">
        <f t="shared" si="1537"/>
        <v/>
      </c>
      <c r="R1656" s="238"/>
      <c r="S1656" s="238"/>
      <c r="T1656" s="238"/>
      <c r="U1656" s="238"/>
    </row>
    <row r="1657" spans="1:21" hidden="1" x14ac:dyDescent="0.2">
      <c r="A1657" s="247">
        <v>1653</v>
      </c>
      <c r="B1657" s="248"/>
      <c r="C1657" s="257"/>
      <c r="D1657" s="258"/>
      <c r="E1657" s="258"/>
      <c r="F1657" s="259"/>
      <c r="G1657" s="258"/>
      <c r="H1657" s="258"/>
      <c r="I1657" s="260"/>
      <c r="J1657" s="258"/>
      <c r="K1657" s="258"/>
      <c r="L1657" s="260"/>
      <c r="M1657" s="258"/>
      <c r="N1657" s="256"/>
      <c r="O1657" s="254">
        <f t="shared" ref="O1657:P1657" si="1659">IF(B1657=0,0,IF($O$1="",0,IF(YEAR(B1657)=$P$1,MONTH(B1657)-$O$1+1,(YEAR(B1657)-$P$1)*12-$O$1+1+MONTH(B1657))))</f>
        <v>0</v>
      </c>
      <c r="P1657" s="254">
        <f t="shared" si="1659"/>
        <v>0</v>
      </c>
      <c r="Q1657" s="255" t="str">
        <f t="shared" si="1537"/>
        <v/>
      </c>
      <c r="R1657" s="238"/>
      <c r="S1657" s="238"/>
      <c r="T1657" s="238"/>
      <c r="U1657" s="238"/>
    </row>
    <row r="1658" spans="1:21" hidden="1" x14ac:dyDescent="0.2">
      <c r="A1658" s="256">
        <v>1654</v>
      </c>
      <c r="B1658" s="248"/>
      <c r="C1658" s="257"/>
      <c r="D1658" s="258"/>
      <c r="E1658" s="258"/>
      <c r="F1658" s="259"/>
      <c r="G1658" s="258"/>
      <c r="H1658" s="258"/>
      <c r="I1658" s="260"/>
      <c r="J1658" s="258"/>
      <c r="K1658" s="258"/>
      <c r="L1658" s="260"/>
      <c r="M1658" s="258"/>
      <c r="N1658" s="256"/>
      <c r="O1658" s="254">
        <f t="shared" ref="O1658:P1658" si="1660">IF(B1658=0,0,IF($O$1="",0,IF(YEAR(B1658)=$P$1,MONTH(B1658)-$O$1+1,(YEAR(B1658)-$P$1)*12-$O$1+1+MONTH(B1658))))</f>
        <v>0</v>
      </c>
      <c r="P1658" s="254">
        <f t="shared" si="1660"/>
        <v>0</v>
      </c>
      <c r="Q1658" s="255" t="str">
        <f t="shared" si="1537"/>
        <v/>
      </c>
      <c r="R1658" s="238"/>
      <c r="S1658" s="238"/>
      <c r="T1658" s="238"/>
      <c r="U1658" s="238"/>
    </row>
    <row r="1659" spans="1:21" hidden="1" x14ac:dyDescent="0.2">
      <c r="A1659" s="256">
        <v>1655</v>
      </c>
      <c r="B1659" s="248"/>
      <c r="C1659" s="257"/>
      <c r="D1659" s="258"/>
      <c r="E1659" s="258"/>
      <c r="F1659" s="259"/>
      <c r="G1659" s="258"/>
      <c r="H1659" s="258"/>
      <c r="I1659" s="260"/>
      <c r="J1659" s="258"/>
      <c r="K1659" s="258"/>
      <c r="L1659" s="260"/>
      <c r="M1659" s="258"/>
      <c r="N1659" s="256"/>
      <c r="O1659" s="254">
        <f t="shared" ref="O1659:P1659" si="1661">IF(B1659=0,0,IF($O$1="",0,IF(YEAR(B1659)=$P$1,MONTH(B1659)-$O$1+1,(YEAR(B1659)-$P$1)*12-$O$1+1+MONTH(B1659))))</f>
        <v>0</v>
      </c>
      <c r="P1659" s="254">
        <f t="shared" si="1661"/>
        <v>0</v>
      </c>
      <c r="Q1659" s="255" t="str">
        <f t="shared" si="1537"/>
        <v/>
      </c>
      <c r="R1659" s="238"/>
      <c r="S1659" s="238"/>
      <c r="T1659" s="238"/>
      <c r="U1659" s="238"/>
    </row>
    <row r="1660" spans="1:21" hidden="1" x14ac:dyDescent="0.2">
      <c r="A1660" s="256">
        <v>1656</v>
      </c>
      <c r="B1660" s="248"/>
      <c r="C1660" s="257"/>
      <c r="D1660" s="258"/>
      <c r="E1660" s="258"/>
      <c r="F1660" s="259"/>
      <c r="G1660" s="258"/>
      <c r="H1660" s="258"/>
      <c r="I1660" s="260"/>
      <c r="J1660" s="258"/>
      <c r="K1660" s="258"/>
      <c r="L1660" s="260"/>
      <c r="M1660" s="258"/>
      <c r="N1660" s="256"/>
      <c r="O1660" s="254">
        <f t="shared" ref="O1660:P1660" si="1662">IF(B1660=0,0,IF($O$1="",0,IF(YEAR(B1660)=$P$1,MONTH(B1660)-$O$1+1,(YEAR(B1660)-$P$1)*12-$O$1+1+MONTH(B1660))))</f>
        <v>0</v>
      </c>
      <c r="P1660" s="254">
        <f t="shared" si="1662"/>
        <v>0</v>
      </c>
      <c r="Q1660" s="255" t="str">
        <f t="shared" si="1537"/>
        <v/>
      </c>
      <c r="R1660" s="238"/>
      <c r="S1660" s="238"/>
      <c r="T1660" s="238"/>
      <c r="U1660" s="238"/>
    </row>
    <row r="1661" spans="1:21" hidden="1" x14ac:dyDescent="0.2">
      <c r="A1661" s="247">
        <v>1657</v>
      </c>
      <c r="B1661" s="248"/>
      <c r="C1661" s="257"/>
      <c r="D1661" s="258"/>
      <c r="E1661" s="258"/>
      <c r="F1661" s="259"/>
      <c r="G1661" s="258"/>
      <c r="H1661" s="258"/>
      <c r="I1661" s="260"/>
      <c r="J1661" s="258"/>
      <c r="K1661" s="258"/>
      <c r="L1661" s="260"/>
      <c r="M1661" s="258"/>
      <c r="N1661" s="256"/>
      <c r="O1661" s="254">
        <f t="shared" ref="O1661:P1661" si="1663">IF(B1661=0,0,IF($O$1="",0,IF(YEAR(B1661)=$P$1,MONTH(B1661)-$O$1+1,(YEAR(B1661)-$P$1)*12-$O$1+1+MONTH(B1661))))</f>
        <v>0</v>
      </c>
      <c r="P1661" s="254">
        <f t="shared" si="1663"/>
        <v>0</v>
      </c>
      <c r="Q1661" s="255" t="str">
        <f t="shared" si="1537"/>
        <v/>
      </c>
      <c r="R1661" s="238"/>
      <c r="S1661" s="238"/>
      <c r="T1661" s="238"/>
      <c r="U1661" s="238"/>
    </row>
    <row r="1662" spans="1:21" hidden="1" x14ac:dyDescent="0.2">
      <c r="A1662" s="256">
        <v>1658</v>
      </c>
      <c r="B1662" s="248"/>
      <c r="C1662" s="257"/>
      <c r="D1662" s="258"/>
      <c r="E1662" s="258"/>
      <c r="F1662" s="259"/>
      <c r="G1662" s="258"/>
      <c r="H1662" s="258"/>
      <c r="I1662" s="260"/>
      <c r="J1662" s="258"/>
      <c r="K1662" s="258"/>
      <c r="L1662" s="260"/>
      <c r="M1662" s="258"/>
      <c r="N1662" s="256"/>
      <c r="O1662" s="254">
        <f t="shared" ref="O1662:P1662" si="1664">IF(B1662=0,0,IF($O$1="",0,IF(YEAR(B1662)=$P$1,MONTH(B1662)-$O$1+1,(YEAR(B1662)-$P$1)*12-$O$1+1+MONTH(B1662))))</f>
        <v>0</v>
      </c>
      <c r="P1662" s="254">
        <f t="shared" si="1664"/>
        <v>0</v>
      </c>
      <c r="Q1662" s="255" t="str">
        <f t="shared" si="1537"/>
        <v/>
      </c>
      <c r="R1662" s="238"/>
      <c r="S1662" s="238"/>
      <c r="T1662" s="238"/>
      <c r="U1662" s="238"/>
    </row>
    <row r="1663" spans="1:21" hidden="1" x14ac:dyDescent="0.2">
      <c r="A1663" s="256">
        <v>1659</v>
      </c>
      <c r="B1663" s="248"/>
      <c r="C1663" s="257"/>
      <c r="D1663" s="258"/>
      <c r="E1663" s="258"/>
      <c r="F1663" s="259"/>
      <c r="G1663" s="258"/>
      <c r="H1663" s="258"/>
      <c r="I1663" s="260"/>
      <c r="J1663" s="258"/>
      <c r="K1663" s="258"/>
      <c r="L1663" s="260"/>
      <c r="M1663" s="258"/>
      <c r="N1663" s="256"/>
      <c r="O1663" s="254">
        <f t="shared" ref="O1663:P1663" si="1665">IF(B1663=0,0,IF($O$1="",0,IF(YEAR(B1663)=$P$1,MONTH(B1663)-$O$1+1,(YEAR(B1663)-$P$1)*12-$O$1+1+MONTH(B1663))))</f>
        <v>0</v>
      </c>
      <c r="P1663" s="254">
        <f t="shared" si="1665"/>
        <v>0</v>
      </c>
      <c r="Q1663" s="255" t="str">
        <f t="shared" si="1537"/>
        <v/>
      </c>
      <c r="R1663" s="238"/>
      <c r="S1663" s="238"/>
      <c r="T1663" s="238"/>
      <c r="U1663" s="238"/>
    </row>
    <row r="1664" spans="1:21" hidden="1" x14ac:dyDescent="0.2">
      <c r="A1664" s="256">
        <v>1660</v>
      </c>
      <c r="B1664" s="248"/>
      <c r="C1664" s="257"/>
      <c r="D1664" s="258"/>
      <c r="E1664" s="258"/>
      <c r="F1664" s="259"/>
      <c r="G1664" s="258"/>
      <c r="H1664" s="258"/>
      <c r="I1664" s="260"/>
      <c r="J1664" s="258"/>
      <c r="K1664" s="258"/>
      <c r="L1664" s="260"/>
      <c r="M1664" s="258"/>
      <c r="N1664" s="256"/>
      <c r="O1664" s="254">
        <f t="shared" ref="O1664:P1664" si="1666">IF(B1664=0,0,IF($O$1="",0,IF(YEAR(B1664)=$P$1,MONTH(B1664)-$O$1+1,(YEAR(B1664)-$P$1)*12-$O$1+1+MONTH(B1664))))</f>
        <v>0</v>
      </c>
      <c r="P1664" s="254">
        <f t="shared" si="1666"/>
        <v>0</v>
      </c>
      <c r="Q1664" s="255" t="str">
        <f t="shared" si="1537"/>
        <v/>
      </c>
      <c r="R1664" s="238"/>
      <c r="S1664" s="238"/>
      <c r="T1664" s="238"/>
      <c r="U1664" s="238"/>
    </row>
    <row r="1665" spans="1:21" hidden="1" x14ac:dyDescent="0.2">
      <c r="A1665" s="247">
        <v>1661</v>
      </c>
      <c r="B1665" s="248"/>
      <c r="C1665" s="257"/>
      <c r="D1665" s="258"/>
      <c r="E1665" s="258"/>
      <c r="F1665" s="259"/>
      <c r="G1665" s="258"/>
      <c r="H1665" s="258"/>
      <c r="I1665" s="260"/>
      <c r="J1665" s="258"/>
      <c r="K1665" s="258"/>
      <c r="L1665" s="260"/>
      <c r="M1665" s="258"/>
      <c r="N1665" s="256"/>
      <c r="O1665" s="254">
        <f t="shared" ref="O1665:P1665" si="1667">IF(B1665=0,0,IF($O$1="",0,IF(YEAR(B1665)=$P$1,MONTH(B1665)-$O$1+1,(YEAR(B1665)-$P$1)*12-$O$1+1+MONTH(B1665))))</f>
        <v>0</v>
      </c>
      <c r="P1665" s="254">
        <f t="shared" si="1667"/>
        <v>0</v>
      </c>
      <c r="Q1665" s="255" t="str">
        <f t="shared" si="1537"/>
        <v/>
      </c>
      <c r="R1665" s="238"/>
      <c r="S1665" s="238"/>
      <c r="T1665" s="238"/>
      <c r="U1665" s="238"/>
    </row>
    <row r="1666" spans="1:21" hidden="1" x14ac:dyDescent="0.2">
      <c r="A1666" s="256">
        <v>1662</v>
      </c>
      <c r="B1666" s="248"/>
      <c r="C1666" s="257"/>
      <c r="D1666" s="258"/>
      <c r="E1666" s="258"/>
      <c r="F1666" s="259"/>
      <c r="G1666" s="258"/>
      <c r="H1666" s="258"/>
      <c r="I1666" s="260"/>
      <c r="J1666" s="258"/>
      <c r="K1666" s="258"/>
      <c r="L1666" s="260"/>
      <c r="M1666" s="258"/>
      <c r="N1666" s="256"/>
      <c r="O1666" s="254">
        <f t="shared" ref="O1666:P1666" si="1668">IF(B1666=0,0,IF($O$1="",0,IF(YEAR(B1666)=$P$1,MONTH(B1666)-$O$1+1,(YEAR(B1666)-$P$1)*12-$O$1+1+MONTH(B1666))))</f>
        <v>0</v>
      </c>
      <c r="P1666" s="254">
        <f t="shared" si="1668"/>
        <v>0</v>
      </c>
      <c r="Q1666" s="255" t="str">
        <f t="shared" si="1537"/>
        <v/>
      </c>
      <c r="R1666" s="238"/>
      <c r="S1666" s="238"/>
      <c r="T1666" s="238"/>
      <c r="U1666" s="238"/>
    </row>
    <row r="1667" spans="1:21" hidden="1" x14ac:dyDescent="0.2">
      <c r="A1667" s="256">
        <v>1663</v>
      </c>
      <c r="B1667" s="248"/>
      <c r="C1667" s="257"/>
      <c r="D1667" s="258"/>
      <c r="E1667" s="258"/>
      <c r="F1667" s="259"/>
      <c r="G1667" s="258"/>
      <c r="H1667" s="258"/>
      <c r="I1667" s="260"/>
      <c r="J1667" s="258"/>
      <c r="K1667" s="258"/>
      <c r="L1667" s="260"/>
      <c r="M1667" s="258"/>
      <c r="N1667" s="256"/>
      <c r="O1667" s="254">
        <f t="shared" ref="O1667:P1667" si="1669">IF(B1667=0,0,IF($O$1="",0,IF(YEAR(B1667)=$P$1,MONTH(B1667)-$O$1+1,(YEAR(B1667)-$P$1)*12-$O$1+1+MONTH(B1667))))</f>
        <v>0</v>
      </c>
      <c r="P1667" s="254">
        <f t="shared" si="1669"/>
        <v>0</v>
      </c>
      <c r="Q1667" s="255" t="str">
        <f t="shared" si="1537"/>
        <v/>
      </c>
      <c r="R1667" s="238"/>
      <c r="S1667" s="238"/>
      <c r="T1667" s="238"/>
      <c r="U1667" s="238"/>
    </row>
    <row r="1668" spans="1:21" hidden="1" x14ac:dyDescent="0.2">
      <c r="A1668" s="256">
        <v>1664</v>
      </c>
      <c r="B1668" s="248"/>
      <c r="C1668" s="257"/>
      <c r="D1668" s="258"/>
      <c r="E1668" s="258"/>
      <c r="F1668" s="259"/>
      <c r="G1668" s="258"/>
      <c r="H1668" s="258"/>
      <c r="I1668" s="260"/>
      <c r="J1668" s="258"/>
      <c r="K1668" s="258"/>
      <c r="L1668" s="260"/>
      <c r="M1668" s="258"/>
      <c r="N1668" s="256"/>
      <c r="O1668" s="254">
        <f t="shared" ref="O1668:P1668" si="1670">IF(B1668=0,0,IF($O$1="",0,IF(YEAR(B1668)=$P$1,MONTH(B1668)-$O$1+1,(YEAR(B1668)-$P$1)*12-$O$1+1+MONTH(B1668))))</f>
        <v>0</v>
      </c>
      <c r="P1668" s="254">
        <f t="shared" si="1670"/>
        <v>0</v>
      </c>
      <c r="Q1668" s="255" t="str">
        <f t="shared" si="1537"/>
        <v/>
      </c>
      <c r="R1668" s="238"/>
      <c r="S1668" s="238"/>
      <c r="T1668" s="238"/>
      <c r="U1668" s="238"/>
    </row>
    <row r="1669" spans="1:21" hidden="1" x14ac:dyDescent="0.2">
      <c r="A1669" s="247">
        <v>1665</v>
      </c>
      <c r="B1669" s="248"/>
      <c r="C1669" s="257"/>
      <c r="D1669" s="258"/>
      <c r="E1669" s="258"/>
      <c r="F1669" s="259"/>
      <c r="G1669" s="258"/>
      <c r="H1669" s="258"/>
      <c r="I1669" s="260"/>
      <c r="J1669" s="258"/>
      <c r="K1669" s="258"/>
      <c r="L1669" s="260"/>
      <c r="M1669" s="258"/>
      <c r="N1669" s="256"/>
      <c r="O1669" s="254">
        <f t="shared" ref="O1669:P1669" si="1671">IF(B1669=0,0,IF($O$1="",0,IF(YEAR(B1669)=$P$1,MONTH(B1669)-$O$1+1,(YEAR(B1669)-$P$1)*12-$O$1+1+MONTH(B1669))))</f>
        <v>0</v>
      </c>
      <c r="P1669" s="254">
        <f t="shared" si="1671"/>
        <v>0</v>
      </c>
      <c r="Q1669" s="255" t="str">
        <f t="shared" si="1537"/>
        <v/>
      </c>
      <c r="R1669" s="238"/>
      <c r="S1669" s="238"/>
      <c r="T1669" s="238"/>
      <c r="U1669" s="238"/>
    </row>
    <row r="1670" spans="1:21" hidden="1" x14ac:dyDescent="0.2">
      <c r="A1670" s="256">
        <v>1666</v>
      </c>
      <c r="B1670" s="248"/>
      <c r="C1670" s="257"/>
      <c r="D1670" s="258"/>
      <c r="E1670" s="258"/>
      <c r="F1670" s="259"/>
      <c r="G1670" s="258"/>
      <c r="H1670" s="258"/>
      <c r="I1670" s="260"/>
      <c r="J1670" s="258"/>
      <c r="K1670" s="258"/>
      <c r="L1670" s="260"/>
      <c r="M1670" s="258"/>
      <c r="N1670" s="256"/>
      <c r="O1670" s="254">
        <f t="shared" ref="O1670:P1670" si="1672">IF(B1670=0,0,IF($O$1="",0,IF(YEAR(B1670)=$P$1,MONTH(B1670)-$O$1+1,(YEAR(B1670)-$P$1)*12-$O$1+1+MONTH(B1670))))</f>
        <v>0</v>
      </c>
      <c r="P1670" s="254">
        <f t="shared" si="1672"/>
        <v>0</v>
      </c>
      <c r="Q1670" s="255" t="str">
        <f t="shared" si="1537"/>
        <v/>
      </c>
      <c r="R1670" s="238"/>
      <c r="S1670" s="238"/>
      <c r="T1670" s="238"/>
      <c r="U1670" s="238"/>
    </row>
    <row r="1671" spans="1:21" hidden="1" x14ac:dyDescent="0.2">
      <c r="A1671" s="256">
        <v>1667</v>
      </c>
      <c r="B1671" s="248"/>
      <c r="C1671" s="257"/>
      <c r="D1671" s="258"/>
      <c r="E1671" s="258"/>
      <c r="F1671" s="259"/>
      <c r="G1671" s="258"/>
      <c r="H1671" s="258"/>
      <c r="I1671" s="260"/>
      <c r="J1671" s="258"/>
      <c r="K1671" s="258"/>
      <c r="L1671" s="260"/>
      <c r="M1671" s="258"/>
      <c r="N1671" s="256"/>
      <c r="O1671" s="254">
        <f t="shared" ref="O1671:P1671" si="1673">IF(B1671=0,0,IF($O$1="",0,IF(YEAR(B1671)=$P$1,MONTH(B1671)-$O$1+1,(YEAR(B1671)-$P$1)*12-$O$1+1+MONTH(B1671))))</f>
        <v>0</v>
      </c>
      <c r="P1671" s="254">
        <f t="shared" si="1673"/>
        <v>0</v>
      </c>
      <c r="Q1671" s="255" t="str">
        <f t="shared" si="1537"/>
        <v/>
      </c>
      <c r="R1671" s="238"/>
      <c r="S1671" s="238"/>
      <c r="T1671" s="238"/>
      <c r="U1671" s="238"/>
    </row>
    <row r="1672" spans="1:21" hidden="1" x14ac:dyDescent="0.2">
      <c r="A1672" s="256">
        <v>1668</v>
      </c>
      <c r="B1672" s="248"/>
      <c r="C1672" s="257"/>
      <c r="D1672" s="258"/>
      <c r="E1672" s="258"/>
      <c r="F1672" s="259"/>
      <c r="G1672" s="258"/>
      <c r="H1672" s="258"/>
      <c r="I1672" s="260"/>
      <c r="J1672" s="258"/>
      <c r="K1672" s="258"/>
      <c r="L1672" s="260"/>
      <c r="M1672" s="258"/>
      <c r="N1672" s="256"/>
      <c r="O1672" s="254">
        <f t="shared" ref="O1672:P1672" si="1674">IF(B1672=0,0,IF($O$1="",0,IF(YEAR(B1672)=$P$1,MONTH(B1672)-$O$1+1,(YEAR(B1672)-$P$1)*12-$O$1+1+MONTH(B1672))))</f>
        <v>0</v>
      </c>
      <c r="P1672" s="254">
        <f t="shared" si="1674"/>
        <v>0</v>
      </c>
      <c r="Q1672" s="255" t="str">
        <f t="shared" si="1537"/>
        <v/>
      </c>
      <c r="R1672" s="238"/>
      <c r="S1672" s="238"/>
      <c r="T1672" s="238"/>
      <c r="U1672" s="238"/>
    </row>
    <row r="1673" spans="1:21" hidden="1" x14ac:dyDescent="0.2">
      <c r="A1673" s="247">
        <v>1669</v>
      </c>
      <c r="B1673" s="248"/>
      <c r="C1673" s="257"/>
      <c r="D1673" s="258"/>
      <c r="E1673" s="258"/>
      <c r="F1673" s="259"/>
      <c r="G1673" s="258"/>
      <c r="H1673" s="258"/>
      <c r="I1673" s="260"/>
      <c r="J1673" s="258"/>
      <c r="K1673" s="258"/>
      <c r="L1673" s="260"/>
      <c r="M1673" s="258"/>
      <c r="N1673" s="256"/>
      <c r="O1673" s="254">
        <f t="shared" ref="O1673:P1673" si="1675">IF(B1673=0,0,IF($O$1="",0,IF(YEAR(B1673)=$P$1,MONTH(B1673)-$O$1+1,(YEAR(B1673)-$P$1)*12-$O$1+1+MONTH(B1673))))</f>
        <v>0</v>
      </c>
      <c r="P1673" s="254">
        <f t="shared" si="1675"/>
        <v>0</v>
      </c>
      <c r="Q1673" s="255" t="str">
        <f t="shared" si="1537"/>
        <v/>
      </c>
      <c r="R1673" s="238"/>
      <c r="S1673" s="238"/>
      <c r="T1673" s="238"/>
      <c r="U1673" s="238"/>
    </row>
    <row r="1674" spans="1:21" hidden="1" x14ac:dyDescent="0.2">
      <c r="A1674" s="256">
        <v>1670</v>
      </c>
      <c r="B1674" s="248"/>
      <c r="C1674" s="257"/>
      <c r="D1674" s="258"/>
      <c r="E1674" s="258"/>
      <c r="F1674" s="259"/>
      <c r="G1674" s="258"/>
      <c r="H1674" s="258"/>
      <c r="I1674" s="260"/>
      <c r="J1674" s="258"/>
      <c r="K1674" s="258"/>
      <c r="L1674" s="260"/>
      <c r="M1674" s="258"/>
      <c r="N1674" s="256"/>
      <c r="O1674" s="254">
        <f t="shared" ref="O1674:P1674" si="1676">IF(B1674=0,0,IF($O$1="",0,IF(YEAR(B1674)=$P$1,MONTH(B1674)-$O$1+1,(YEAR(B1674)-$P$1)*12-$O$1+1+MONTH(B1674))))</f>
        <v>0</v>
      </c>
      <c r="P1674" s="254">
        <f t="shared" si="1676"/>
        <v>0</v>
      </c>
      <c r="Q1674" s="255" t="str">
        <f t="shared" si="1537"/>
        <v/>
      </c>
      <c r="R1674" s="238"/>
      <c r="S1674" s="238"/>
      <c r="T1674" s="238"/>
      <c r="U1674" s="238"/>
    </row>
    <row r="1675" spans="1:21" hidden="1" x14ac:dyDescent="0.2">
      <c r="A1675" s="256">
        <v>1671</v>
      </c>
      <c r="B1675" s="248"/>
      <c r="C1675" s="257"/>
      <c r="D1675" s="258"/>
      <c r="E1675" s="258"/>
      <c r="F1675" s="259"/>
      <c r="G1675" s="258"/>
      <c r="H1675" s="258"/>
      <c r="I1675" s="260"/>
      <c r="J1675" s="258"/>
      <c r="K1675" s="258"/>
      <c r="L1675" s="260"/>
      <c r="M1675" s="258"/>
      <c r="N1675" s="256"/>
      <c r="O1675" s="254">
        <f t="shared" ref="O1675:P1675" si="1677">IF(B1675=0,0,IF($O$1="",0,IF(YEAR(B1675)=$P$1,MONTH(B1675)-$O$1+1,(YEAR(B1675)-$P$1)*12-$O$1+1+MONTH(B1675))))</f>
        <v>0</v>
      </c>
      <c r="P1675" s="254">
        <f t="shared" si="1677"/>
        <v>0</v>
      </c>
      <c r="Q1675" s="255" t="str">
        <f t="shared" si="1537"/>
        <v/>
      </c>
      <c r="R1675" s="238"/>
      <c r="S1675" s="238"/>
      <c r="T1675" s="238"/>
      <c r="U1675" s="238"/>
    </row>
    <row r="1676" spans="1:21" hidden="1" x14ac:dyDescent="0.2">
      <c r="A1676" s="256">
        <v>1672</v>
      </c>
      <c r="B1676" s="248"/>
      <c r="C1676" s="257"/>
      <c r="D1676" s="258"/>
      <c r="E1676" s="258"/>
      <c r="F1676" s="259"/>
      <c r="G1676" s="258"/>
      <c r="H1676" s="258"/>
      <c r="I1676" s="260"/>
      <c r="J1676" s="258"/>
      <c r="K1676" s="258"/>
      <c r="L1676" s="260"/>
      <c r="M1676" s="258"/>
      <c r="N1676" s="256"/>
      <c r="O1676" s="254">
        <f t="shared" ref="O1676:P1676" si="1678">IF(B1676=0,0,IF($O$1="",0,IF(YEAR(B1676)=$P$1,MONTH(B1676)-$O$1+1,(YEAR(B1676)-$P$1)*12-$O$1+1+MONTH(B1676))))</f>
        <v>0</v>
      </c>
      <c r="P1676" s="254">
        <f t="shared" si="1678"/>
        <v>0</v>
      </c>
      <c r="Q1676" s="255" t="str">
        <f t="shared" si="1537"/>
        <v/>
      </c>
      <c r="R1676" s="238"/>
      <c r="S1676" s="238"/>
      <c r="T1676" s="238"/>
      <c r="U1676" s="238"/>
    </row>
    <row r="1677" spans="1:21" hidden="1" x14ac:dyDescent="0.2">
      <c r="A1677" s="247">
        <v>1673</v>
      </c>
      <c r="B1677" s="248"/>
      <c r="C1677" s="257"/>
      <c r="D1677" s="258"/>
      <c r="E1677" s="258"/>
      <c r="F1677" s="259"/>
      <c r="G1677" s="258"/>
      <c r="H1677" s="258"/>
      <c r="I1677" s="260"/>
      <c r="J1677" s="258"/>
      <c r="K1677" s="258"/>
      <c r="L1677" s="260"/>
      <c r="M1677" s="258"/>
      <c r="N1677" s="256"/>
      <c r="O1677" s="254">
        <f t="shared" ref="O1677:P1677" si="1679">IF(B1677=0,0,IF($O$1="",0,IF(YEAR(B1677)=$P$1,MONTH(B1677)-$O$1+1,(YEAR(B1677)-$P$1)*12-$O$1+1+MONTH(B1677))))</f>
        <v>0</v>
      </c>
      <c r="P1677" s="254">
        <f t="shared" si="1679"/>
        <v>0</v>
      </c>
      <c r="Q1677" s="255" t="str">
        <f t="shared" si="1537"/>
        <v/>
      </c>
      <c r="R1677" s="238"/>
      <c r="S1677" s="238"/>
      <c r="T1677" s="238"/>
      <c r="U1677" s="238"/>
    </row>
    <row r="1678" spans="1:21" hidden="1" x14ac:dyDescent="0.2">
      <c r="A1678" s="256">
        <v>1674</v>
      </c>
      <c r="B1678" s="248"/>
      <c r="C1678" s="257"/>
      <c r="D1678" s="258"/>
      <c r="E1678" s="258"/>
      <c r="F1678" s="259"/>
      <c r="G1678" s="258"/>
      <c r="H1678" s="258"/>
      <c r="I1678" s="260"/>
      <c r="J1678" s="258"/>
      <c r="K1678" s="258"/>
      <c r="L1678" s="260"/>
      <c r="M1678" s="258"/>
      <c r="N1678" s="256"/>
      <c r="O1678" s="254">
        <f t="shared" ref="O1678:P1678" si="1680">IF(B1678=0,0,IF($O$1="",0,IF(YEAR(B1678)=$P$1,MONTH(B1678)-$O$1+1,(YEAR(B1678)-$P$1)*12-$O$1+1+MONTH(B1678))))</f>
        <v>0</v>
      </c>
      <c r="P1678" s="254">
        <f t="shared" si="1680"/>
        <v>0</v>
      </c>
      <c r="Q1678" s="255" t="str">
        <f t="shared" si="1537"/>
        <v/>
      </c>
      <c r="R1678" s="238"/>
      <c r="S1678" s="238"/>
      <c r="T1678" s="238"/>
      <c r="U1678" s="238"/>
    </row>
    <row r="1679" spans="1:21" hidden="1" x14ac:dyDescent="0.2">
      <c r="A1679" s="256">
        <v>1675</v>
      </c>
      <c r="B1679" s="248"/>
      <c r="C1679" s="257"/>
      <c r="D1679" s="258"/>
      <c r="E1679" s="258"/>
      <c r="F1679" s="259"/>
      <c r="G1679" s="258"/>
      <c r="H1679" s="258"/>
      <c r="I1679" s="260"/>
      <c r="J1679" s="258"/>
      <c r="K1679" s="258"/>
      <c r="L1679" s="260"/>
      <c r="M1679" s="258"/>
      <c r="N1679" s="256"/>
      <c r="O1679" s="254">
        <f t="shared" ref="O1679:P1679" si="1681">IF(B1679=0,0,IF($O$1="",0,IF(YEAR(B1679)=$P$1,MONTH(B1679)-$O$1+1,(YEAR(B1679)-$P$1)*12-$O$1+1+MONTH(B1679))))</f>
        <v>0</v>
      </c>
      <c r="P1679" s="254">
        <f t="shared" si="1681"/>
        <v>0</v>
      </c>
      <c r="Q1679" s="255" t="str">
        <f t="shared" si="1537"/>
        <v/>
      </c>
      <c r="R1679" s="238"/>
      <c r="S1679" s="238"/>
      <c r="T1679" s="238"/>
      <c r="U1679" s="238"/>
    </row>
    <row r="1680" spans="1:21" hidden="1" x14ac:dyDescent="0.2">
      <c r="A1680" s="256">
        <v>1676</v>
      </c>
      <c r="B1680" s="248"/>
      <c r="C1680" s="257"/>
      <c r="D1680" s="258"/>
      <c r="E1680" s="258"/>
      <c r="F1680" s="259"/>
      <c r="G1680" s="258"/>
      <c r="H1680" s="258"/>
      <c r="I1680" s="260"/>
      <c r="J1680" s="258"/>
      <c r="K1680" s="258"/>
      <c r="L1680" s="260"/>
      <c r="M1680" s="258"/>
      <c r="N1680" s="256"/>
      <c r="O1680" s="254">
        <f t="shared" ref="O1680:P1680" si="1682">IF(B1680=0,0,IF($O$1="",0,IF(YEAR(B1680)=$P$1,MONTH(B1680)-$O$1+1,(YEAR(B1680)-$P$1)*12-$O$1+1+MONTH(B1680))))</f>
        <v>0</v>
      </c>
      <c r="P1680" s="254">
        <f t="shared" si="1682"/>
        <v>0</v>
      </c>
      <c r="Q1680" s="255" t="str">
        <f t="shared" si="1537"/>
        <v/>
      </c>
      <c r="R1680" s="238"/>
      <c r="S1680" s="238"/>
      <c r="T1680" s="238"/>
      <c r="U1680" s="238"/>
    </row>
    <row r="1681" spans="1:21" hidden="1" x14ac:dyDescent="0.2">
      <c r="A1681" s="247">
        <v>1677</v>
      </c>
      <c r="B1681" s="248"/>
      <c r="C1681" s="257"/>
      <c r="D1681" s="258"/>
      <c r="E1681" s="258"/>
      <c r="F1681" s="259"/>
      <c r="G1681" s="258"/>
      <c r="H1681" s="258"/>
      <c r="I1681" s="260"/>
      <c r="J1681" s="258"/>
      <c r="K1681" s="258"/>
      <c r="L1681" s="260"/>
      <c r="M1681" s="258"/>
      <c r="N1681" s="256"/>
      <c r="O1681" s="254">
        <f t="shared" ref="O1681:P1681" si="1683">IF(B1681=0,0,IF($O$1="",0,IF(YEAR(B1681)=$P$1,MONTH(B1681)-$O$1+1,(YEAR(B1681)-$P$1)*12-$O$1+1+MONTH(B1681))))</f>
        <v>0</v>
      </c>
      <c r="P1681" s="254">
        <f t="shared" si="1683"/>
        <v>0</v>
      </c>
      <c r="Q1681" s="255" t="str">
        <f t="shared" si="1537"/>
        <v/>
      </c>
      <c r="R1681" s="238"/>
      <c r="S1681" s="238"/>
      <c r="T1681" s="238"/>
      <c r="U1681" s="238"/>
    </row>
    <row r="1682" spans="1:21" hidden="1" x14ac:dyDescent="0.2">
      <c r="A1682" s="256">
        <v>1678</v>
      </c>
      <c r="B1682" s="248"/>
      <c r="C1682" s="257"/>
      <c r="D1682" s="258"/>
      <c r="E1682" s="258"/>
      <c r="F1682" s="259"/>
      <c r="G1682" s="258"/>
      <c r="H1682" s="258"/>
      <c r="I1682" s="260"/>
      <c r="J1682" s="258"/>
      <c r="K1682" s="258"/>
      <c r="L1682" s="260"/>
      <c r="M1682" s="258"/>
      <c r="N1682" s="256"/>
      <c r="O1682" s="254">
        <f t="shared" ref="O1682:P1682" si="1684">IF(B1682=0,0,IF($O$1="",0,IF(YEAR(B1682)=$P$1,MONTH(B1682)-$O$1+1,(YEAR(B1682)-$P$1)*12-$O$1+1+MONTH(B1682))))</f>
        <v>0</v>
      </c>
      <c r="P1682" s="254">
        <f t="shared" si="1684"/>
        <v>0</v>
      </c>
      <c r="Q1682" s="255" t="str">
        <f t="shared" si="1537"/>
        <v/>
      </c>
      <c r="R1682" s="238"/>
      <c r="S1682" s="238"/>
      <c r="T1682" s="238"/>
      <c r="U1682" s="238"/>
    </row>
    <row r="1683" spans="1:21" hidden="1" x14ac:dyDescent="0.2">
      <c r="A1683" s="256">
        <v>1679</v>
      </c>
      <c r="B1683" s="248"/>
      <c r="C1683" s="257"/>
      <c r="D1683" s="258"/>
      <c r="E1683" s="258"/>
      <c r="F1683" s="259"/>
      <c r="G1683" s="258"/>
      <c r="H1683" s="258"/>
      <c r="I1683" s="260"/>
      <c r="J1683" s="258"/>
      <c r="K1683" s="258"/>
      <c r="L1683" s="260"/>
      <c r="M1683" s="258"/>
      <c r="N1683" s="256"/>
      <c r="O1683" s="254">
        <f t="shared" ref="O1683:P1683" si="1685">IF(B1683=0,0,IF($O$1="",0,IF(YEAR(B1683)=$P$1,MONTH(B1683)-$O$1+1,(YEAR(B1683)-$P$1)*12-$O$1+1+MONTH(B1683))))</f>
        <v>0</v>
      </c>
      <c r="P1683" s="254">
        <f t="shared" si="1685"/>
        <v>0</v>
      </c>
      <c r="Q1683" s="255" t="str">
        <f t="shared" si="1537"/>
        <v/>
      </c>
      <c r="R1683" s="238"/>
      <c r="S1683" s="238"/>
      <c r="T1683" s="238"/>
      <c r="U1683" s="238"/>
    </row>
    <row r="1684" spans="1:21" hidden="1" x14ac:dyDescent="0.2">
      <c r="A1684" s="256">
        <v>1680</v>
      </c>
      <c r="B1684" s="248"/>
      <c r="C1684" s="257"/>
      <c r="D1684" s="258"/>
      <c r="E1684" s="258"/>
      <c r="F1684" s="259"/>
      <c r="G1684" s="258"/>
      <c r="H1684" s="258"/>
      <c r="I1684" s="260"/>
      <c r="J1684" s="258"/>
      <c r="K1684" s="258"/>
      <c r="L1684" s="260"/>
      <c r="M1684" s="258"/>
      <c r="N1684" s="256"/>
      <c r="O1684" s="254">
        <f t="shared" ref="O1684:P1684" si="1686">IF(B1684=0,0,IF($O$1="",0,IF(YEAR(B1684)=$P$1,MONTH(B1684)-$O$1+1,(YEAR(B1684)-$P$1)*12-$O$1+1+MONTH(B1684))))</f>
        <v>0</v>
      </c>
      <c r="P1684" s="254">
        <f t="shared" si="1686"/>
        <v>0</v>
      </c>
      <c r="Q1684" s="255" t="str">
        <f t="shared" si="1537"/>
        <v/>
      </c>
      <c r="R1684" s="238"/>
      <c r="S1684" s="238"/>
      <c r="T1684" s="238"/>
      <c r="U1684" s="238"/>
    </row>
    <row r="1685" spans="1:21" hidden="1" x14ac:dyDescent="0.2">
      <c r="A1685" s="247">
        <v>1681</v>
      </c>
      <c r="B1685" s="248"/>
      <c r="C1685" s="257"/>
      <c r="D1685" s="258"/>
      <c r="E1685" s="258"/>
      <c r="F1685" s="259"/>
      <c r="G1685" s="258"/>
      <c r="H1685" s="258"/>
      <c r="I1685" s="260"/>
      <c r="J1685" s="258"/>
      <c r="K1685" s="258"/>
      <c r="L1685" s="260"/>
      <c r="M1685" s="258"/>
      <c r="N1685" s="256"/>
      <c r="O1685" s="254">
        <f t="shared" ref="O1685:P1685" si="1687">IF(B1685=0,0,IF($O$1="",0,IF(YEAR(B1685)=$P$1,MONTH(B1685)-$O$1+1,(YEAR(B1685)-$P$1)*12-$O$1+1+MONTH(B1685))))</f>
        <v>0</v>
      </c>
      <c r="P1685" s="254">
        <f t="shared" si="1687"/>
        <v>0</v>
      </c>
      <c r="Q1685" s="255" t="str">
        <f t="shared" si="1537"/>
        <v/>
      </c>
      <c r="R1685" s="238"/>
      <c r="S1685" s="238"/>
      <c r="T1685" s="238"/>
      <c r="U1685" s="238"/>
    </row>
    <row r="1686" spans="1:21" hidden="1" x14ac:dyDescent="0.2">
      <c r="A1686" s="256">
        <v>1682</v>
      </c>
      <c r="B1686" s="248"/>
      <c r="C1686" s="257"/>
      <c r="D1686" s="258"/>
      <c r="E1686" s="258"/>
      <c r="F1686" s="259"/>
      <c r="G1686" s="258"/>
      <c r="H1686" s="258"/>
      <c r="I1686" s="260"/>
      <c r="J1686" s="258"/>
      <c r="K1686" s="258"/>
      <c r="L1686" s="260"/>
      <c r="M1686" s="258"/>
      <c r="N1686" s="256"/>
      <c r="O1686" s="254">
        <f t="shared" ref="O1686:P1686" si="1688">IF(B1686=0,0,IF($O$1="",0,IF(YEAR(B1686)=$P$1,MONTH(B1686)-$O$1+1,(YEAR(B1686)-$P$1)*12-$O$1+1+MONTH(B1686))))</f>
        <v>0</v>
      </c>
      <c r="P1686" s="254">
        <f t="shared" si="1688"/>
        <v>0</v>
      </c>
      <c r="Q1686" s="255" t="str">
        <f t="shared" si="1537"/>
        <v/>
      </c>
      <c r="R1686" s="238"/>
      <c r="S1686" s="238"/>
      <c r="T1686" s="238"/>
      <c r="U1686" s="238"/>
    </row>
    <row r="1687" spans="1:21" hidden="1" x14ac:dyDescent="0.2">
      <c r="A1687" s="256">
        <v>1683</v>
      </c>
      <c r="B1687" s="248"/>
      <c r="C1687" s="257"/>
      <c r="D1687" s="258"/>
      <c r="E1687" s="258"/>
      <c r="F1687" s="259"/>
      <c r="G1687" s="258"/>
      <c r="H1687" s="258"/>
      <c r="I1687" s="260"/>
      <c r="J1687" s="258"/>
      <c r="K1687" s="258"/>
      <c r="L1687" s="260"/>
      <c r="M1687" s="258"/>
      <c r="N1687" s="256"/>
      <c r="O1687" s="254">
        <f t="shared" ref="O1687:P1687" si="1689">IF(B1687=0,0,IF($O$1="",0,IF(YEAR(B1687)=$P$1,MONTH(B1687)-$O$1+1,(YEAR(B1687)-$P$1)*12-$O$1+1+MONTH(B1687))))</f>
        <v>0</v>
      </c>
      <c r="P1687" s="254">
        <f t="shared" si="1689"/>
        <v>0</v>
      </c>
      <c r="Q1687" s="255" t="str">
        <f t="shared" si="1537"/>
        <v/>
      </c>
      <c r="R1687" s="238"/>
      <c r="S1687" s="238"/>
      <c r="T1687" s="238"/>
      <c r="U1687" s="238"/>
    </row>
    <row r="1688" spans="1:21" hidden="1" x14ac:dyDescent="0.2">
      <c r="A1688" s="256">
        <v>1684</v>
      </c>
      <c r="B1688" s="248"/>
      <c r="C1688" s="257"/>
      <c r="D1688" s="258"/>
      <c r="E1688" s="258"/>
      <c r="F1688" s="259"/>
      <c r="G1688" s="258"/>
      <c r="H1688" s="258"/>
      <c r="I1688" s="260"/>
      <c r="J1688" s="258"/>
      <c r="K1688" s="258"/>
      <c r="L1688" s="260"/>
      <c r="M1688" s="258"/>
      <c r="N1688" s="256"/>
      <c r="O1688" s="254">
        <f t="shared" ref="O1688:P1688" si="1690">IF(B1688=0,0,IF($O$1="",0,IF(YEAR(B1688)=$P$1,MONTH(B1688)-$O$1+1,(YEAR(B1688)-$P$1)*12-$O$1+1+MONTH(B1688))))</f>
        <v>0</v>
      </c>
      <c r="P1688" s="254">
        <f t="shared" si="1690"/>
        <v>0</v>
      </c>
      <c r="Q1688" s="255" t="str">
        <f t="shared" si="1537"/>
        <v/>
      </c>
      <c r="R1688" s="238"/>
      <c r="S1688" s="238"/>
      <c r="T1688" s="238"/>
      <c r="U1688" s="238"/>
    </row>
    <row r="1689" spans="1:21" hidden="1" x14ac:dyDescent="0.2">
      <c r="A1689" s="247">
        <v>1685</v>
      </c>
      <c r="B1689" s="248"/>
      <c r="C1689" s="257"/>
      <c r="D1689" s="258"/>
      <c r="E1689" s="258"/>
      <c r="F1689" s="259"/>
      <c r="G1689" s="258"/>
      <c r="H1689" s="258"/>
      <c r="I1689" s="260"/>
      <c r="J1689" s="258"/>
      <c r="K1689" s="258"/>
      <c r="L1689" s="260"/>
      <c r="M1689" s="258"/>
      <c r="N1689" s="256"/>
      <c r="O1689" s="254">
        <f t="shared" ref="O1689:P1689" si="1691">IF(B1689=0,0,IF($O$1="",0,IF(YEAR(B1689)=$P$1,MONTH(B1689)-$O$1+1,(YEAR(B1689)-$P$1)*12-$O$1+1+MONTH(B1689))))</f>
        <v>0</v>
      </c>
      <c r="P1689" s="254">
        <f t="shared" si="1691"/>
        <v>0</v>
      </c>
      <c r="Q1689" s="255" t="str">
        <f t="shared" si="1537"/>
        <v/>
      </c>
      <c r="R1689" s="238"/>
      <c r="S1689" s="238"/>
      <c r="T1689" s="238"/>
      <c r="U1689" s="238"/>
    </row>
    <row r="1690" spans="1:21" hidden="1" x14ac:dyDescent="0.2">
      <c r="A1690" s="256">
        <v>1686</v>
      </c>
      <c r="B1690" s="248"/>
      <c r="C1690" s="257"/>
      <c r="D1690" s="258"/>
      <c r="E1690" s="258"/>
      <c r="F1690" s="259"/>
      <c r="G1690" s="258"/>
      <c r="H1690" s="258"/>
      <c r="I1690" s="260"/>
      <c r="J1690" s="258"/>
      <c r="K1690" s="258"/>
      <c r="L1690" s="260"/>
      <c r="M1690" s="258"/>
      <c r="N1690" s="256"/>
      <c r="O1690" s="254">
        <f t="shared" ref="O1690:P1690" si="1692">IF(B1690=0,0,IF($O$1="",0,IF(YEAR(B1690)=$P$1,MONTH(B1690)-$O$1+1,(YEAR(B1690)-$P$1)*12-$O$1+1+MONTH(B1690))))</f>
        <v>0</v>
      </c>
      <c r="P1690" s="254">
        <f t="shared" si="1692"/>
        <v>0</v>
      </c>
      <c r="Q1690" s="255" t="str">
        <f t="shared" si="1537"/>
        <v/>
      </c>
      <c r="R1690" s="238"/>
      <c r="S1690" s="238"/>
      <c r="T1690" s="238"/>
      <c r="U1690" s="238"/>
    </row>
    <row r="1691" spans="1:21" hidden="1" x14ac:dyDescent="0.2">
      <c r="A1691" s="256">
        <v>1687</v>
      </c>
      <c r="B1691" s="248"/>
      <c r="C1691" s="257"/>
      <c r="D1691" s="258"/>
      <c r="E1691" s="258"/>
      <c r="F1691" s="259"/>
      <c r="G1691" s="258"/>
      <c r="H1691" s="258"/>
      <c r="I1691" s="260"/>
      <c r="J1691" s="258"/>
      <c r="K1691" s="258"/>
      <c r="L1691" s="260"/>
      <c r="M1691" s="258"/>
      <c r="N1691" s="256"/>
      <c r="O1691" s="254">
        <f t="shared" ref="O1691:P1691" si="1693">IF(B1691=0,0,IF($O$1="",0,IF(YEAR(B1691)=$P$1,MONTH(B1691)-$O$1+1,(YEAR(B1691)-$P$1)*12-$O$1+1+MONTH(B1691))))</f>
        <v>0</v>
      </c>
      <c r="P1691" s="254">
        <f t="shared" si="1693"/>
        <v>0</v>
      </c>
      <c r="Q1691" s="255" t="str">
        <f t="shared" si="1537"/>
        <v/>
      </c>
      <c r="R1691" s="238"/>
      <c r="S1691" s="238"/>
      <c r="T1691" s="238"/>
      <c r="U1691" s="238"/>
    </row>
    <row r="1692" spans="1:21" hidden="1" x14ac:dyDescent="0.2">
      <c r="A1692" s="256">
        <v>1688</v>
      </c>
      <c r="B1692" s="248"/>
      <c r="C1692" s="257"/>
      <c r="D1692" s="258"/>
      <c r="E1692" s="258"/>
      <c r="F1692" s="259"/>
      <c r="G1692" s="258"/>
      <c r="H1692" s="258"/>
      <c r="I1692" s="260"/>
      <c r="J1692" s="258"/>
      <c r="K1692" s="258"/>
      <c r="L1692" s="260"/>
      <c r="M1692" s="258"/>
      <c r="N1692" s="256"/>
      <c r="O1692" s="254">
        <f t="shared" ref="O1692:P1692" si="1694">IF(B1692=0,0,IF($O$1="",0,IF(YEAR(B1692)=$P$1,MONTH(B1692)-$O$1+1,(YEAR(B1692)-$P$1)*12-$O$1+1+MONTH(B1692))))</f>
        <v>0</v>
      </c>
      <c r="P1692" s="254">
        <f t="shared" si="1694"/>
        <v>0</v>
      </c>
      <c r="Q1692" s="255" t="str">
        <f t="shared" si="1537"/>
        <v/>
      </c>
      <c r="R1692" s="238"/>
      <c r="S1692" s="238"/>
      <c r="T1692" s="238"/>
      <c r="U1692" s="238"/>
    </row>
    <row r="1693" spans="1:21" hidden="1" x14ac:dyDescent="0.2">
      <c r="A1693" s="247">
        <v>1689</v>
      </c>
      <c r="B1693" s="248"/>
      <c r="C1693" s="257"/>
      <c r="D1693" s="258"/>
      <c r="E1693" s="258"/>
      <c r="F1693" s="259"/>
      <c r="G1693" s="258"/>
      <c r="H1693" s="258"/>
      <c r="I1693" s="260"/>
      <c r="J1693" s="258"/>
      <c r="K1693" s="258"/>
      <c r="L1693" s="260"/>
      <c r="M1693" s="258"/>
      <c r="N1693" s="256"/>
      <c r="O1693" s="254">
        <f t="shared" ref="O1693:P1693" si="1695">IF(B1693=0,0,IF($O$1="",0,IF(YEAR(B1693)=$P$1,MONTH(B1693)-$O$1+1,(YEAR(B1693)-$P$1)*12-$O$1+1+MONTH(B1693))))</f>
        <v>0</v>
      </c>
      <c r="P1693" s="254">
        <f t="shared" si="1695"/>
        <v>0</v>
      </c>
      <c r="Q1693" s="255" t="str">
        <f t="shared" si="1537"/>
        <v/>
      </c>
      <c r="R1693" s="238"/>
      <c r="S1693" s="238"/>
      <c r="T1693" s="238"/>
      <c r="U1693" s="238"/>
    </row>
    <row r="1694" spans="1:21" hidden="1" x14ac:dyDescent="0.2">
      <c r="A1694" s="256">
        <v>1690</v>
      </c>
      <c r="B1694" s="248"/>
      <c r="C1694" s="257"/>
      <c r="D1694" s="258"/>
      <c r="E1694" s="258"/>
      <c r="F1694" s="259"/>
      <c r="G1694" s="258"/>
      <c r="H1694" s="258"/>
      <c r="I1694" s="260"/>
      <c r="J1694" s="258"/>
      <c r="K1694" s="258"/>
      <c r="L1694" s="260"/>
      <c r="M1694" s="258"/>
      <c r="N1694" s="256"/>
      <c r="O1694" s="254">
        <f t="shared" ref="O1694:P1694" si="1696">IF(B1694=0,0,IF($O$1="",0,IF(YEAR(B1694)=$P$1,MONTH(B1694)-$O$1+1,(YEAR(B1694)-$P$1)*12-$O$1+1+MONTH(B1694))))</f>
        <v>0</v>
      </c>
      <c r="P1694" s="254">
        <f t="shared" si="1696"/>
        <v>0</v>
      </c>
      <c r="Q1694" s="255" t="str">
        <f t="shared" si="1537"/>
        <v/>
      </c>
      <c r="R1694" s="238"/>
      <c r="S1694" s="238"/>
      <c r="T1694" s="238"/>
      <c r="U1694" s="238"/>
    </row>
    <row r="1695" spans="1:21" hidden="1" x14ac:dyDescent="0.2">
      <c r="A1695" s="256">
        <v>1691</v>
      </c>
      <c r="B1695" s="248"/>
      <c r="C1695" s="257"/>
      <c r="D1695" s="258"/>
      <c r="E1695" s="258"/>
      <c r="F1695" s="259"/>
      <c r="G1695" s="258"/>
      <c r="H1695" s="258"/>
      <c r="I1695" s="260"/>
      <c r="J1695" s="258"/>
      <c r="K1695" s="258"/>
      <c r="L1695" s="260"/>
      <c r="M1695" s="258"/>
      <c r="N1695" s="256"/>
      <c r="O1695" s="254">
        <f t="shared" ref="O1695:P1695" si="1697">IF(B1695=0,0,IF($O$1="",0,IF(YEAR(B1695)=$P$1,MONTH(B1695)-$O$1+1,(YEAR(B1695)-$P$1)*12-$O$1+1+MONTH(B1695))))</f>
        <v>0</v>
      </c>
      <c r="P1695" s="254">
        <f t="shared" si="1697"/>
        <v>0</v>
      </c>
      <c r="Q1695" s="255" t="str">
        <f t="shared" si="1537"/>
        <v/>
      </c>
      <c r="R1695" s="238"/>
      <c r="S1695" s="238"/>
      <c r="T1695" s="238"/>
      <c r="U1695" s="238"/>
    </row>
    <row r="1696" spans="1:21" hidden="1" x14ac:dyDescent="0.2">
      <c r="A1696" s="256">
        <v>1692</v>
      </c>
      <c r="B1696" s="248"/>
      <c r="C1696" s="257"/>
      <c r="D1696" s="258"/>
      <c r="E1696" s="258"/>
      <c r="F1696" s="259"/>
      <c r="G1696" s="258"/>
      <c r="H1696" s="258"/>
      <c r="I1696" s="260"/>
      <c r="J1696" s="258"/>
      <c r="K1696" s="258"/>
      <c r="L1696" s="260"/>
      <c r="M1696" s="258"/>
      <c r="N1696" s="256"/>
      <c r="O1696" s="254">
        <f t="shared" ref="O1696:P1696" si="1698">IF(B1696=0,0,IF($O$1="",0,IF(YEAR(B1696)=$P$1,MONTH(B1696)-$O$1+1,(YEAR(B1696)-$P$1)*12-$O$1+1+MONTH(B1696))))</f>
        <v>0</v>
      </c>
      <c r="P1696" s="254">
        <f t="shared" si="1698"/>
        <v>0</v>
      </c>
      <c r="Q1696" s="255" t="str">
        <f t="shared" si="1537"/>
        <v/>
      </c>
      <c r="R1696" s="238"/>
      <c r="S1696" s="238"/>
      <c r="T1696" s="238"/>
      <c r="U1696" s="238"/>
    </row>
    <row r="1697" spans="1:21" hidden="1" x14ac:dyDescent="0.2">
      <c r="A1697" s="247">
        <v>1693</v>
      </c>
      <c r="B1697" s="248"/>
      <c r="C1697" s="257"/>
      <c r="D1697" s="258"/>
      <c r="E1697" s="258"/>
      <c r="F1697" s="259"/>
      <c r="G1697" s="258"/>
      <c r="H1697" s="258"/>
      <c r="I1697" s="260"/>
      <c r="J1697" s="258"/>
      <c r="K1697" s="258"/>
      <c r="L1697" s="260"/>
      <c r="M1697" s="258"/>
      <c r="N1697" s="256"/>
      <c r="O1697" s="254">
        <f t="shared" ref="O1697:P1697" si="1699">IF(B1697=0,0,IF($O$1="",0,IF(YEAR(B1697)=$P$1,MONTH(B1697)-$O$1+1,(YEAR(B1697)-$P$1)*12-$O$1+1+MONTH(B1697))))</f>
        <v>0</v>
      </c>
      <c r="P1697" s="254">
        <f t="shared" si="1699"/>
        <v>0</v>
      </c>
      <c r="Q1697" s="255" t="str">
        <f t="shared" si="1537"/>
        <v/>
      </c>
      <c r="R1697" s="238"/>
      <c r="S1697" s="238"/>
      <c r="T1697" s="238"/>
      <c r="U1697" s="238"/>
    </row>
    <row r="1698" spans="1:21" hidden="1" x14ac:dyDescent="0.2">
      <c r="A1698" s="256">
        <v>1694</v>
      </c>
      <c r="B1698" s="248"/>
      <c r="C1698" s="257"/>
      <c r="D1698" s="258"/>
      <c r="E1698" s="258"/>
      <c r="F1698" s="259"/>
      <c r="G1698" s="258"/>
      <c r="H1698" s="258"/>
      <c r="I1698" s="260"/>
      <c r="J1698" s="258"/>
      <c r="K1698" s="258"/>
      <c r="L1698" s="260"/>
      <c r="M1698" s="258"/>
      <c r="N1698" s="256"/>
      <c r="O1698" s="254">
        <f t="shared" ref="O1698:P1698" si="1700">IF(B1698=0,0,IF($O$1="",0,IF(YEAR(B1698)=$P$1,MONTH(B1698)-$O$1+1,(YEAR(B1698)-$P$1)*12-$O$1+1+MONTH(B1698))))</f>
        <v>0</v>
      </c>
      <c r="P1698" s="254">
        <f t="shared" si="1700"/>
        <v>0</v>
      </c>
      <c r="Q1698" s="255" t="str">
        <f t="shared" si="1537"/>
        <v/>
      </c>
      <c r="R1698" s="238"/>
      <c r="S1698" s="238"/>
      <c r="T1698" s="238"/>
      <c r="U1698" s="238"/>
    </row>
    <row r="1699" spans="1:21" hidden="1" x14ac:dyDescent="0.2">
      <c r="A1699" s="256">
        <v>1695</v>
      </c>
      <c r="B1699" s="248"/>
      <c r="C1699" s="257"/>
      <c r="D1699" s="258"/>
      <c r="E1699" s="258"/>
      <c r="F1699" s="259"/>
      <c r="G1699" s="258"/>
      <c r="H1699" s="258"/>
      <c r="I1699" s="260"/>
      <c r="J1699" s="258"/>
      <c r="K1699" s="258"/>
      <c r="L1699" s="260"/>
      <c r="M1699" s="258"/>
      <c r="N1699" s="256"/>
      <c r="O1699" s="254">
        <f t="shared" ref="O1699:P1699" si="1701">IF(B1699=0,0,IF($O$1="",0,IF(YEAR(B1699)=$P$1,MONTH(B1699)-$O$1+1,(YEAR(B1699)-$P$1)*12-$O$1+1+MONTH(B1699))))</f>
        <v>0</v>
      </c>
      <c r="P1699" s="254">
        <f t="shared" si="1701"/>
        <v>0</v>
      </c>
      <c r="Q1699" s="255" t="str">
        <f t="shared" si="1537"/>
        <v/>
      </c>
      <c r="R1699" s="238"/>
      <c r="S1699" s="238"/>
      <c r="T1699" s="238"/>
      <c r="U1699" s="238"/>
    </row>
    <row r="1700" spans="1:21" hidden="1" x14ac:dyDescent="0.2">
      <c r="A1700" s="256">
        <v>1696</v>
      </c>
      <c r="B1700" s="248"/>
      <c r="C1700" s="257"/>
      <c r="D1700" s="258"/>
      <c r="E1700" s="258"/>
      <c r="F1700" s="259"/>
      <c r="G1700" s="258"/>
      <c r="H1700" s="258"/>
      <c r="I1700" s="260"/>
      <c r="J1700" s="258"/>
      <c r="K1700" s="258"/>
      <c r="L1700" s="260"/>
      <c r="M1700" s="258"/>
      <c r="N1700" s="256"/>
      <c r="O1700" s="254">
        <f t="shared" ref="O1700:P1700" si="1702">IF(B1700=0,0,IF($O$1="",0,IF(YEAR(B1700)=$P$1,MONTH(B1700)-$O$1+1,(YEAR(B1700)-$P$1)*12-$O$1+1+MONTH(B1700))))</f>
        <v>0</v>
      </c>
      <c r="P1700" s="254">
        <f t="shared" si="1702"/>
        <v>0</v>
      </c>
      <c r="Q1700" s="255" t="str">
        <f t="shared" si="1537"/>
        <v/>
      </c>
      <c r="R1700" s="238"/>
      <c r="S1700" s="238"/>
      <c r="T1700" s="238"/>
      <c r="U1700" s="238"/>
    </row>
    <row r="1701" spans="1:21" hidden="1" x14ac:dyDescent="0.2">
      <c r="A1701" s="247">
        <v>1697</v>
      </c>
      <c r="B1701" s="248"/>
      <c r="C1701" s="257"/>
      <c r="D1701" s="258"/>
      <c r="E1701" s="258"/>
      <c r="F1701" s="259"/>
      <c r="G1701" s="258"/>
      <c r="H1701" s="258"/>
      <c r="I1701" s="260"/>
      <c r="J1701" s="258"/>
      <c r="K1701" s="258"/>
      <c r="L1701" s="260"/>
      <c r="M1701" s="258"/>
      <c r="N1701" s="256"/>
      <c r="O1701" s="254">
        <f t="shared" ref="O1701:P1701" si="1703">IF(B1701=0,0,IF($O$1="",0,IF(YEAR(B1701)=$P$1,MONTH(B1701)-$O$1+1,(YEAR(B1701)-$P$1)*12-$O$1+1+MONTH(B1701))))</f>
        <v>0</v>
      </c>
      <c r="P1701" s="254">
        <f t="shared" si="1703"/>
        <v>0</v>
      </c>
      <c r="Q1701" s="255" t="str">
        <f t="shared" si="1537"/>
        <v/>
      </c>
      <c r="R1701" s="238"/>
      <c r="S1701" s="238"/>
      <c r="T1701" s="238"/>
      <c r="U1701" s="238"/>
    </row>
    <row r="1702" spans="1:21" hidden="1" x14ac:dyDescent="0.2">
      <c r="A1702" s="256">
        <v>1698</v>
      </c>
      <c r="B1702" s="248"/>
      <c r="C1702" s="257"/>
      <c r="D1702" s="258"/>
      <c r="E1702" s="258"/>
      <c r="F1702" s="259"/>
      <c r="G1702" s="258"/>
      <c r="H1702" s="258"/>
      <c r="I1702" s="260"/>
      <c r="J1702" s="258"/>
      <c r="K1702" s="258"/>
      <c r="L1702" s="260"/>
      <c r="M1702" s="258"/>
      <c r="N1702" s="256"/>
      <c r="O1702" s="254">
        <f t="shared" ref="O1702:P1702" si="1704">IF(B1702=0,0,IF($O$1="",0,IF(YEAR(B1702)=$P$1,MONTH(B1702)-$O$1+1,(YEAR(B1702)-$P$1)*12-$O$1+1+MONTH(B1702))))</f>
        <v>0</v>
      </c>
      <c r="P1702" s="254">
        <f t="shared" si="1704"/>
        <v>0</v>
      </c>
      <c r="Q1702" s="255" t="str">
        <f t="shared" si="1537"/>
        <v/>
      </c>
      <c r="R1702" s="238"/>
      <c r="S1702" s="238"/>
      <c r="T1702" s="238"/>
      <c r="U1702" s="238"/>
    </row>
    <row r="1703" spans="1:21" hidden="1" x14ac:dyDescent="0.2">
      <c r="A1703" s="256">
        <v>1699</v>
      </c>
      <c r="B1703" s="248"/>
      <c r="C1703" s="257"/>
      <c r="D1703" s="258"/>
      <c r="E1703" s="258"/>
      <c r="F1703" s="259"/>
      <c r="G1703" s="258"/>
      <c r="H1703" s="258"/>
      <c r="I1703" s="260"/>
      <c r="J1703" s="258"/>
      <c r="K1703" s="258"/>
      <c r="L1703" s="260"/>
      <c r="M1703" s="258"/>
      <c r="N1703" s="256"/>
      <c r="O1703" s="254">
        <f t="shared" ref="O1703:P1703" si="1705">IF(B1703=0,0,IF($O$1="",0,IF(YEAR(B1703)=$P$1,MONTH(B1703)-$O$1+1,(YEAR(B1703)-$P$1)*12-$O$1+1+MONTH(B1703))))</f>
        <v>0</v>
      </c>
      <c r="P1703" s="254">
        <f t="shared" si="1705"/>
        <v>0</v>
      </c>
      <c r="Q1703" s="255" t="str">
        <f t="shared" si="1537"/>
        <v/>
      </c>
      <c r="R1703" s="238"/>
      <c r="S1703" s="238"/>
      <c r="T1703" s="238"/>
      <c r="U1703" s="238"/>
    </row>
    <row r="1704" spans="1:21" hidden="1" x14ac:dyDescent="0.2">
      <c r="A1704" s="256">
        <v>1700</v>
      </c>
      <c r="B1704" s="248"/>
      <c r="C1704" s="257"/>
      <c r="D1704" s="258"/>
      <c r="E1704" s="258"/>
      <c r="F1704" s="259"/>
      <c r="G1704" s="258"/>
      <c r="H1704" s="258"/>
      <c r="I1704" s="260"/>
      <c r="J1704" s="258"/>
      <c r="K1704" s="258"/>
      <c r="L1704" s="260"/>
      <c r="M1704" s="258"/>
      <c r="N1704" s="256"/>
      <c r="O1704" s="254">
        <f t="shared" ref="O1704:P1704" si="1706">IF(B1704=0,0,IF($O$1="",0,IF(YEAR(B1704)=$P$1,MONTH(B1704)-$O$1+1,(YEAR(B1704)-$P$1)*12-$O$1+1+MONTH(B1704))))</f>
        <v>0</v>
      </c>
      <c r="P1704" s="254">
        <f t="shared" si="1706"/>
        <v>0</v>
      </c>
      <c r="Q1704" s="255" t="str">
        <f t="shared" si="1537"/>
        <v/>
      </c>
      <c r="R1704" s="238"/>
      <c r="S1704" s="238"/>
      <c r="T1704" s="238"/>
      <c r="U1704" s="238"/>
    </row>
    <row r="1705" spans="1:21" hidden="1" x14ac:dyDescent="0.2">
      <c r="A1705" s="247">
        <v>1701</v>
      </c>
      <c r="B1705" s="248"/>
      <c r="C1705" s="257"/>
      <c r="D1705" s="258"/>
      <c r="E1705" s="258"/>
      <c r="F1705" s="259"/>
      <c r="G1705" s="258"/>
      <c r="H1705" s="258"/>
      <c r="I1705" s="260"/>
      <c r="J1705" s="258"/>
      <c r="K1705" s="258"/>
      <c r="L1705" s="260"/>
      <c r="M1705" s="258"/>
      <c r="N1705" s="256"/>
      <c r="O1705" s="254">
        <f t="shared" ref="O1705:P1705" si="1707">IF(B1705=0,0,IF($O$1="",0,IF(YEAR(B1705)=$P$1,MONTH(B1705)-$O$1+1,(YEAR(B1705)-$P$1)*12-$O$1+1+MONTH(B1705))))</f>
        <v>0</v>
      </c>
      <c r="P1705" s="254">
        <f t="shared" si="1707"/>
        <v>0</v>
      </c>
      <c r="Q1705" s="255" t="str">
        <f t="shared" si="1537"/>
        <v/>
      </c>
      <c r="R1705" s="238"/>
      <c r="S1705" s="238"/>
      <c r="T1705" s="238"/>
      <c r="U1705" s="238"/>
    </row>
    <row r="1706" spans="1:21" hidden="1" x14ac:dyDescent="0.2">
      <c r="A1706" s="256">
        <v>1702</v>
      </c>
      <c r="B1706" s="248"/>
      <c r="C1706" s="257"/>
      <c r="D1706" s="258"/>
      <c r="E1706" s="258"/>
      <c r="F1706" s="259"/>
      <c r="G1706" s="258"/>
      <c r="H1706" s="258"/>
      <c r="I1706" s="260"/>
      <c r="J1706" s="258"/>
      <c r="K1706" s="258"/>
      <c r="L1706" s="260"/>
      <c r="M1706" s="258"/>
      <c r="N1706" s="256"/>
      <c r="O1706" s="254">
        <f t="shared" ref="O1706:P1706" si="1708">IF(B1706=0,0,IF($O$1="",0,IF(YEAR(B1706)=$P$1,MONTH(B1706)-$O$1+1,(YEAR(B1706)-$P$1)*12-$O$1+1+MONTH(B1706))))</f>
        <v>0</v>
      </c>
      <c r="P1706" s="254">
        <f t="shared" si="1708"/>
        <v>0</v>
      </c>
      <c r="Q1706" s="255" t="str">
        <f t="shared" si="1537"/>
        <v/>
      </c>
      <c r="R1706" s="238"/>
      <c r="S1706" s="238"/>
      <c r="T1706" s="238"/>
      <c r="U1706" s="238"/>
    </row>
    <row r="1707" spans="1:21" hidden="1" x14ac:dyDescent="0.2">
      <c r="A1707" s="256">
        <v>1703</v>
      </c>
      <c r="B1707" s="248"/>
      <c r="C1707" s="257"/>
      <c r="D1707" s="258"/>
      <c r="E1707" s="258"/>
      <c r="F1707" s="259"/>
      <c r="G1707" s="258"/>
      <c r="H1707" s="258"/>
      <c r="I1707" s="260"/>
      <c r="J1707" s="258"/>
      <c r="K1707" s="258"/>
      <c r="L1707" s="260"/>
      <c r="M1707" s="258"/>
      <c r="N1707" s="256"/>
      <c r="O1707" s="254">
        <f t="shared" ref="O1707:P1707" si="1709">IF(B1707=0,0,IF($O$1="",0,IF(YEAR(B1707)=$P$1,MONTH(B1707)-$O$1+1,(YEAR(B1707)-$P$1)*12-$O$1+1+MONTH(B1707))))</f>
        <v>0</v>
      </c>
      <c r="P1707" s="254">
        <f t="shared" si="1709"/>
        <v>0</v>
      </c>
      <c r="Q1707" s="255" t="str">
        <f t="shared" si="1537"/>
        <v/>
      </c>
      <c r="R1707" s="238"/>
      <c r="S1707" s="238"/>
      <c r="T1707" s="238"/>
      <c r="U1707" s="238"/>
    </row>
    <row r="1708" spans="1:21" hidden="1" x14ac:dyDescent="0.2">
      <c r="A1708" s="256">
        <v>1704</v>
      </c>
      <c r="B1708" s="248"/>
      <c r="C1708" s="257"/>
      <c r="D1708" s="258"/>
      <c r="E1708" s="258"/>
      <c r="F1708" s="259"/>
      <c r="G1708" s="258"/>
      <c r="H1708" s="258"/>
      <c r="I1708" s="260"/>
      <c r="J1708" s="258"/>
      <c r="K1708" s="258"/>
      <c r="L1708" s="260"/>
      <c r="M1708" s="258"/>
      <c r="N1708" s="256"/>
      <c r="O1708" s="254">
        <f t="shared" ref="O1708:P1708" si="1710">IF(B1708=0,0,IF($O$1="",0,IF(YEAR(B1708)=$P$1,MONTH(B1708)-$O$1+1,(YEAR(B1708)-$P$1)*12-$O$1+1+MONTH(B1708))))</f>
        <v>0</v>
      </c>
      <c r="P1708" s="254">
        <f t="shared" si="1710"/>
        <v>0</v>
      </c>
      <c r="Q1708" s="255" t="str">
        <f t="shared" si="1537"/>
        <v/>
      </c>
      <c r="R1708" s="238"/>
      <c r="S1708" s="238"/>
      <c r="T1708" s="238"/>
      <c r="U1708" s="238"/>
    </row>
    <row r="1709" spans="1:21" hidden="1" x14ac:dyDescent="0.2">
      <c r="A1709" s="247">
        <v>1705</v>
      </c>
      <c r="B1709" s="248"/>
      <c r="C1709" s="257"/>
      <c r="D1709" s="258"/>
      <c r="E1709" s="258"/>
      <c r="F1709" s="259"/>
      <c r="G1709" s="258"/>
      <c r="H1709" s="258"/>
      <c r="I1709" s="260"/>
      <c r="J1709" s="258"/>
      <c r="K1709" s="258"/>
      <c r="L1709" s="260"/>
      <c r="M1709" s="258"/>
      <c r="N1709" s="256"/>
      <c r="O1709" s="254">
        <f t="shared" ref="O1709:P1709" si="1711">IF(B1709=0,0,IF($O$1="",0,IF(YEAR(B1709)=$P$1,MONTH(B1709)-$O$1+1,(YEAR(B1709)-$P$1)*12-$O$1+1+MONTH(B1709))))</f>
        <v>0</v>
      </c>
      <c r="P1709" s="254">
        <f t="shared" si="1711"/>
        <v>0</v>
      </c>
      <c r="Q1709" s="255" t="str">
        <f t="shared" si="1537"/>
        <v/>
      </c>
      <c r="R1709" s="238"/>
      <c r="S1709" s="238"/>
      <c r="T1709" s="238"/>
      <c r="U1709" s="238"/>
    </row>
    <row r="1710" spans="1:21" hidden="1" x14ac:dyDescent="0.2">
      <c r="A1710" s="256">
        <v>1706</v>
      </c>
      <c r="B1710" s="248"/>
      <c r="C1710" s="257"/>
      <c r="D1710" s="258"/>
      <c r="E1710" s="258"/>
      <c r="F1710" s="259"/>
      <c r="G1710" s="258"/>
      <c r="H1710" s="258"/>
      <c r="I1710" s="260"/>
      <c r="J1710" s="258"/>
      <c r="K1710" s="258"/>
      <c r="L1710" s="260"/>
      <c r="M1710" s="258"/>
      <c r="N1710" s="256"/>
      <c r="O1710" s="254">
        <f t="shared" ref="O1710:P1710" si="1712">IF(B1710=0,0,IF($O$1="",0,IF(YEAR(B1710)=$P$1,MONTH(B1710)-$O$1+1,(YEAR(B1710)-$P$1)*12-$O$1+1+MONTH(B1710))))</f>
        <v>0</v>
      </c>
      <c r="P1710" s="254">
        <f t="shared" si="1712"/>
        <v>0</v>
      </c>
      <c r="Q1710" s="255" t="str">
        <f t="shared" si="1537"/>
        <v/>
      </c>
      <c r="R1710" s="238"/>
      <c r="S1710" s="238"/>
      <c r="T1710" s="238"/>
      <c r="U1710" s="238"/>
    </row>
    <row r="1711" spans="1:21" hidden="1" x14ac:dyDescent="0.2">
      <c r="A1711" s="256">
        <v>1707</v>
      </c>
      <c r="B1711" s="248"/>
      <c r="C1711" s="257"/>
      <c r="D1711" s="258"/>
      <c r="E1711" s="258"/>
      <c r="F1711" s="259"/>
      <c r="G1711" s="258"/>
      <c r="H1711" s="258"/>
      <c r="I1711" s="260"/>
      <c r="J1711" s="258"/>
      <c r="K1711" s="258"/>
      <c r="L1711" s="260"/>
      <c r="M1711" s="258"/>
      <c r="N1711" s="256"/>
      <c r="O1711" s="254">
        <f t="shared" ref="O1711:P1711" si="1713">IF(B1711=0,0,IF($O$1="",0,IF(YEAR(B1711)=$P$1,MONTH(B1711)-$O$1+1,(YEAR(B1711)-$P$1)*12-$O$1+1+MONTH(B1711))))</f>
        <v>0</v>
      </c>
      <c r="P1711" s="254">
        <f t="shared" si="1713"/>
        <v>0</v>
      </c>
      <c r="Q1711" s="255" t="str">
        <f t="shared" si="1537"/>
        <v/>
      </c>
      <c r="R1711" s="238"/>
      <c r="S1711" s="238"/>
      <c r="T1711" s="238"/>
      <c r="U1711" s="238"/>
    </row>
    <row r="1712" spans="1:21" hidden="1" x14ac:dyDescent="0.2">
      <c r="A1712" s="256">
        <v>1708</v>
      </c>
      <c r="B1712" s="248"/>
      <c r="C1712" s="257"/>
      <c r="D1712" s="258"/>
      <c r="E1712" s="258"/>
      <c r="F1712" s="259"/>
      <c r="G1712" s="258"/>
      <c r="H1712" s="258"/>
      <c r="I1712" s="260"/>
      <c r="J1712" s="258"/>
      <c r="K1712" s="258"/>
      <c r="L1712" s="260"/>
      <c r="M1712" s="258"/>
      <c r="N1712" s="256"/>
      <c r="O1712" s="254">
        <f t="shared" ref="O1712:P1712" si="1714">IF(B1712=0,0,IF($O$1="",0,IF(YEAR(B1712)=$P$1,MONTH(B1712)-$O$1+1,(YEAR(B1712)-$P$1)*12-$O$1+1+MONTH(B1712))))</f>
        <v>0</v>
      </c>
      <c r="P1712" s="254">
        <f t="shared" si="1714"/>
        <v>0</v>
      </c>
      <c r="Q1712" s="255" t="str">
        <f t="shared" si="1537"/>
        <v/>
      </c>
      <c r="R1712" s="238"/>
      <c r="S1712" s="238"/>
      <c r="T1712" s="238"/>
      <c r="U1712" s="238"/>
    </row>
    <row r="1713" spans="1:21" hidden="1" x14ac:dyDescent="0.2">
      <c r="A1713" s="247">
        <v>1709</v>
      </c>
      <c r="B1713" s="248"/>
      <c r="C1713" s="257"/>
      <c r="D1713" s="258"/>
      <c r="E1713" s="258"/>
      <c r="F1713" s="259"/>
      <c r="G1713" s="258"/>
      <c r="H1713" s="258"/>
      <c r="I1713" s="260"/>
      <c r="J1713" s="258"/>
      <c r="K1713" s="258"/>
      <c r="L1713" s="260"/>
      <c r="M1713" s="258"/>
      <c r="N1713" s="256"/>
      <c r="O1713" s="254">
        <f t="shared" ref="O1713:P1713" si="1715">IF(B1713=0,0,IF($O$1="",0,IF(YEAR(B1713)=$P$1,MONTH(B1713)-$O$1+1,(YEAR(B1713)-$P$1)*12-$O$1+1+MONTH(B1713))))</f>
        <v>0</v>
      </c>
      <c r="P1713" s="254">
        <f t="shared" si="1715"/>
        <v>0</v>
      </c>
      <c r="Q1713" s="255" t="str">
        <f t="shared" si="1537"/>
        <v/>
      </c>
      <c r="R1713" s="238"/>
      <c r="S1713" s="238"/>
      <c r="T1713" s="238"/>
      <c r="U1713" s="238"/>
    </row>
    <row r="1714" spans="1:21" hidden="1" x14ac:dyDescent="0.2">
      <c r="A1714" s="256">
        <v>1710</v>
      </c>
      <c r="B1714" s="248"/>
      <c r="C1714" s="257"/>
      <c r="D1714" s="258"/>
      <c r="E1714" s="258"/>
      <c r="F1714" s="259"/>
      <c r="G1714" s="258"/>
      <c r="H1714" s="258"/>
      <c r="I1714" s="260"/>
      <c r="J1714" s="258"/>
      <c r="K1714" s="258"/>
      <c r="L1714" s="260"/>
      <c r="M1714" s="258"/>
      <c r="N1714" s="256"/>
      <c r="O1714" s="254">
        <f t="shared" ref="O1714:P1714" si="1716">IF(B1714=0,0,IF($O$1="",0,IF(YEAR(B1714)=$P$1,MONTH(B1714)-$O$1+1,(YEAR(B1714)-$P$1)*12-$O$1+1+MONTH(B1714))))</f>
        <v>0</v>
      </c>
      <c r="P1714" s="254">
        <f t="shared" si="1716"/>
        <v>0</v>
      </c>
      <c r="Q1714" s="255" t="str">
        <f t="shared" si="1537"/>
        <v/>
      </c>
      <c r="R1714" s="238"/>
      <c r="S1714" s="238"/>
      <c r="T1714" s="238"/>
      <c r="U1714" s="238"/>
    </row>
    <row r="1715" spans="1:21" hidden="1" x14ac:dyDescent="0.2">
      <c r="A1715" s="256">
        <v>1711</v>
      </c>
      <c r="B1715" s="248"/>
      <c r="C1715" s="257"/>
      <c r="D1715" s="258"/>
      <c r="E1715" s="258"/>
      <c r="F1715" s="259"/>
      <c r="G1715" s="258"/>
      <c r="H1715" s="258"/>
      <c r="I1715" s="260"/>
      <c r="J1715" s="258"/>
      <c r="K1715" s="258"/>
      <c r="L1715" s="260"/>
      <c r="M1715" s="258"/>
      <c r="N1715" s="256"/>
      <c r="O1715" s="254">
        <f t="shared" ref="O1715:P1715" si="1717">IF(B1715=0,0,IF($O$1="",0,IF(YEAR(B1715)=$P$1,MONTH(B1715)-$O$1+1,(YEAR(B1715)-$P$1)*12-$O$1+1+MONTH(B1715))))</f>
        <v>0</v>
      </c>
      <c r="P1715" s="254">
        <f t="shared" si="1717"/>
        <v>0</v>
      </c>
      <c r="Q1715" s="255" t="str">
        <f t="shared" si="1537"/>
        <v/>
      </c>
      <c r="R1715" s="238"/>
      <c r="S1715" s="238"/>
      <c r="T1715" s="238"/>
      <c r="U1715" s="238"/>
    </row>
    <row r="1716" spans="1:21" hidden="1" x14ac:dyDescent="0.2">
      <c r="A1716" s="256">
        <v>1712</v>
      </c>
      <c r="B1716" s="248"/>
      <c r="C1716" s="257"/>
      <c r="D1716" s="258"/>
      <c r="E1716" s="258"/>
      <c r="F1716" s="259"/>
      <c r="G1716" s="258"/>
      <c r="H1716" s="258"/>
      <c r="I1716" s="260"/>
      <c r="J1716" s="258"/>
      <c r="K1716" s="258"/>
      <c r="L1716" s="260"/>
      <c r="M1716" s="258"/>
      <c r="N1716" s="256"/>
      <c r="O1716" s="254">
        <f t="shared" ref="O1716:P1716" si="1718">IF(B1716=0,0,IF($O$1="",0,IF(YEAR(B1716)=$P$1,MONTH(B1716)-$O$1+1,(YEAR(B1716)-$P$1)*12-$O$1+1+MONTH(B1716))))</f>
        <v>0</v>
      </c>
      <c r="P1716" s="254">
        <f t="shared" si="1718"/>
        <v>0</v>
      </c>
      <c r="Q1716" s="255" t="str">
        <f t="shared" si="1537"/>
        <v/>
      </c>
      <c r="R1716" s="238"/>
      <c r="S1716" s="238"/>
      <c r="T1716" s="238"/>
      <c r="U1716" s="238"/>
    </row>
    <row r="1717" spans="1:21" hidden="1" x14ac:dyDescent="0.2">
      <c r="A1717" s="247">
        <v>1713</v>
      </c>
      <c r="B1717" s="248"/>
      <c r="C1717" s="257"/>
      <c r="D1717" s="258"/>
      <c r="E1717" s="258"/>
      <c r="F1717" s="259"/>
      <c r="G1717" s="258"/>
      <c r="H1717" s="258"/>
      <c r="I1717" s="260"/>
      <c r="J1717" s="258"/>
      <c r="K1717" s="258"/>
      <c r="L1717" s="260"/>
      <c r="M1717" s="258"/>
      <c r="N1717" s="256"/>
      <c r="O1717" s="254">
        <f t="shared" ref="O1717:P1717" si="1719">IF(B1717=0,0,IF($O$1="",0,IF(YEAR(B1717)=$P$1,MONTH(B1717)-$O$1+1,(YEAR(B1717)-$P$1)*12-$O$1+1+MONTH(B1717))))</f>
        <v>0</v>
      </c>
      <c r="P1717" s="254">
        <f t="shared" si="1719"/>
        <v>0</v>
      </c>
      <c r="Q1717" s="255" t="str">
        <f t="shared" si="1537"/>
        <v/>
      </c>
      <c r="R1717" s="238"/>
      <c r="S1717" s="238"/>
      <c r="T1717" s="238"/>
      <c r="U1717" s="238"/>
    </row>
    <row r="1718" spans="1:21" hidden="1" x14ac:dyDescent="0.2">
      <c r="A1718" s="256">
        <v>1714</v>
      </c>
      <c r="B1718" s="248"/>
      <c r="C1718" s="257"/>
      <c r="D1718" s="258"/>
      <c r="E1718" s="258"/>
      <c r="F1718" s="259"/>
      <c r="G1718" s="258"/>
      <c r="H1718" s="258"/>
      <c r="I1718" s="260"/>
      <c r="J1718" s="258"/>
      <c r="K1718" s="258"/>
      <c r="L1718" s="260"/>
      <c r="M1718" s="258"/>
      <c r="N1718" s="256"/>
      <c r="O1718" s="254">
        <f t="shared" ref="O1718:P1718" si="1720">IF(B1718=0,0,IF($O$1="",0,IF(YEAR(B1718)=$P$1,MONTH(B1718)-$O$1+1,(YEAR(B1718)-$P$1)*12-$O$1+1+MONTH(B1718))))</f>
        <v>0</v>
      </c>
      <c r="P1718" s="254">
        <f t="shared" si="1720"/>
        <v>0</v>
      </c>
      <c r="Q1718" s="255" t="str">
        <f t="shared" si="1537"/>
        <v/>
      </c>
      <c r="R1718" s="238"/>
      <c r="S1718" s="238"/>
      <c r="T1718" s="238"/>
      <c r="U1718" s="238"/>
    </row>
    <row r="1719" spans="1:21" hidden="1" x14ac:dyDescent="0.2">
      <c r="A1719" s="256">
        <v>1715</v>
      </c>
      <c r="B1719" s="248"/>
      <c r="C1719" s="257"/>
      <c r="D1719" s="258"/>
      <c r="E1719" s="258"/>
      <c r="F1719" s="259"/>
      <c r="G1719" s="258"/>
      <c r="H1719" s="258"/>
      <c r="I1719" s="260"/>
      <c r="J1719" s="258"/>
      <c r="K1719" s="258"/>
      <c r="L1719" s="260"/>
      <c r="M1719" s="258"/>
      <c r="N1719" s="256"/>
      <c r="O1719" s="254">
        <f t="shared" ref="O1719:P1719" si="1721">IF(B1719=0,0,IF($O$1="",0,IF(YEAR(B1719)=$P$1,MONTH(B1719)-$O$1+1,(YEAR(B1719)-$P$1)*12-$O$1+1+MONTH(B1719))))</f>
        <v>0</v>
      </c>
      <c r="P1719" s="254">
        <f t="shared" si="1721"/>
        <v>0</v>
      </c>
      <c r="Q1719" s="255" t="str">
        <f t="shared" si="1537"/>
        <v/>
      </c>
      <c r="R1719" s="238"/>
      <c r="S1719" s="238"/>
      <c r="T1719" s="238"/>
      <c r="U1719" s="238"/>
    </row>
    <row r="1720" spans="1:21" hidden="1" x14ac:dyDescent="0.2">
      <c r="A1720" s="256">
        <v>1716</v>
      </c>
      <c r="B1720" s="248"/>
      <c r="C1720" s="257"/>
      <c r="D1720" s="258"/>
      <c r="E1720" s="258"/>
      <c r="F1720" s="259"/>
      <c r="G1720" s="258"/>
      <c r="H1720" s="258"/>
      <c r="I1720" s="260"/>
      <c r="J1720" s="258"/>
      <c r="K1720" s="258"/>
      <c r="L1720" s="260"/>
      <c r="M1720" s="258"/>
      <c r="N1720" s="256"/>
      <c r="O1720" s="254">
        <f t="shared" ref="O1720:P1720" si="1722">IF(B1720=0,0,IF($O$1="",0,IF(YEAR(B1720)=$P$1,MONTH(B1720)-$O$1+1,(YEAR(B1720)-$P$1)*12-$O$1+1+MONTH(B1720))))</f>
        <v>0</v>
      </c>
      <c r="P1720" s="254">
        <f t="shared" si="1722"/>
        <v>0</v>
      </c>
      <c r="Q1720" s="255" t="str">
        <f t="shared" si="1537"/>
        <v/>
      </c>
      <c r="R1720" s="238"/>
      <c r="S1720" s="238"/>
      <c r="T1720" s="238"/>
      <c r="U1720" s="238"/>
    </row>
    <row r="1721" spans="1:21" hidden="1" x14ac:dyDescent="0.2">
      <c r="A1721" s="247">
        <v>1717</v>
      </c>
      <c r="B1721" s="248"/>
      <c r="C1721" s="257"/>
      <c r="D1721" s="258"/>
      <c r="E1721" s="258"/>
      <c r="F1721" s="259"/>
      <c r="G1721" s="258"/>
      <c r="H1721" s="258"/>
      <c r="I1721" s="260"/>
      <c r="J1721" s="258"/>
      <c r="K1721" s="258"/>
      <c r="L1721" s="260"/>
      <c r="M1721" s="258"/>
      <c r="N1721" s="256"/>
      <c r="O1721" s="254">
        <f t="shared" ref="O1721:P1721" si="1723">IF(B1721=0,0,IF($O$1="",0,IF(YEAR(B1721)=$P$1,MONTH(B1721)-$O$1+1,(YEAR(B1721)-$P$1)*12-$O$1+1+MONTH(B1721))))</f>
        <v>0</v>
      </c>
      <c r="P1721" s="254">
        <f t="shared" si="1723"/>
        <v>0</v>
      </c>
      <c r="Q1721" s="255" t="str">
        <f t="shared" si="1537"/>
        <v/>
      </c>
      <c r="R1721" s="238"/>
      <c r="S1721" s="238"/>
      <c r="T1721" s="238"/>
      <c r="U1721" s="238"/>
    </row>
    <row r="1722" spans="1:21" hidden="1" x14ac:dyDescent="0.2">
      <c r="A1722" s="256">
        <v>1718</v>
      </c>
      <c r="B1722" s="248"/>
      <c r="C1722" s="257"/>
      <c r="D1722" s="258"/>
      <c r="E1722" s="258"/>
      <c r="F1722" s="259"/>
      <c r="G1722" s="258"/>
      <c r="H1722" s="258"/>
      <c r="I1722" s="260"/>
      <c r="J1722" s="258"/>
      <c r="K1722" s="258"/>
      <c r="L1722" s="260"/>
      <c r="M1722" s="258"/>
      <c r="N1722" s="256"/>
      <c r="O1722" s="254">
        <f t="shared" ref="O1722:P1722" si="1724">IF(B1722=0,0,IF($O$1="",0,IF(YEAR(B1722)=$P$1,MONTH(B1722)-$O$1+1,(YEAR(B1722)-$P$1)*12-$O$1+1+MONTH(B1722))))</f>
        <v>0</v>
      </c>
      <c r="P1722" s="254">
        <f t="shared" si="1724"/>
        <v>0</v>
      </c>
      <c r="Q1722" s="255" t="str">
        <f t="shared" si="1537"/>
        <v/>
      </c>
      <c r="R1722" s="238"/>
      <c r="S1722" s="238"/>
      <c r="T1722" s="238"/>
      <c r="U1722" s="238"/>
    </row>
    <row r="1723" spans="1:21" hidden="1" x14ac:dyDescent="0.2">
      <c r="A1723" s="256">
        <v>1719</v>
      </c>
      <c r="B1723" s="248"/>
      <c r="C1723" s="257"/>
      <c r="D1723" s="258"/>
      <c r="E1723" s="258"/>
      <c r="F1723" s="259"/>
      <c r="G1723" s="258"/>
      <c r="H1723" s="258"/>
      <c r="I1723" s="260"/>
      <c r="J1723" s="258"/>
      <c r="K1723" s="258"/>
      <c r="L1723" s="260"/>
      <c r="M1723" s="258"/>
      <c r="N1723" s="256"/>
      <c r="O1723" s="254">
        <f t="shared" ref="O1723:P1723" si="1725">IF(B1723=0,0,IF($O$1="",0,IF(YEAR(B1723)=$P$1,MONTH(B1723)-$O$1+1,(YEAR(B1723)-$P$1)*12-$O$1+1+MONTH(B1723))))</f>
        <v>0</v>
      </c>
      <c r="P1723" s="254">
        <f t="shared" si="1725"/>
        <v>0</v>
      </c>
      <c r="Q1723" s="255" t="str">
        <f t="shared" si="1537"/>
        <v/>
      </c>
      <c r="R1723" s="238"/>
      <c r="S1723" s="238"/>
      <c r="T1723" s="238"/>
      <c r="U1723" s="238"/>
    </row>
    <row r="1724" spans="1:21" hidden="1" x14ac:dyDescent="0.2">
      <c r="A1724" s="256">
        <v>1720</v>
      </c>
      <c r="B1724" s="248"/>
      <c r="C1724" s="257"/>
      <c r="D1724" s="258"/>
      <c r="E1724" s="258"/>
      <c r="F1724" s="259"/>
      <c r="G1724" s="258"/>
      <c r="H1724" s="258"/>
      <c r="I1724" s="260"/>
      <c r="J1724" s="258"/>
      <c r="K1724" s="258"/>
      <c r="L1724" s="260"/>
      <c r="M1724" s="258"/>
      <c r="N1724" s="256"/>
      <c r="O1724" s="254">
        <f t="shared" ref="O1724:P1724" si="1726">IF(B1724=0,0,IF($O$1="",0,IF(YEAR(B1724)=$P$1,MONTH(B1724)-$O$1+1,(YEAR(B1724)-$P$1)*12-$O$1+1+MONTH(B1724))))</f>
        <v>0</v>
      </c>
      <c r="P1724" s="254">
        <f t="shared" si="1726"/>
        <v>0</v>
      </c>
      <c r="Q1724" s="255" t="str">
        <f t="shared" si="1537"/>
        <v/>
      </c>
      <c r="R1724" s="238"/>
      <c r="S1724" s="238"/>
      <c r="T1724" s="238"/>
      <c r="U1724" s="238"/>
    </row>
    <row r="1725" spans="1:21" hidden="1" x14ac:dyDescent="0.2">
      <c r="A1725" s="247">
        <v>1721</v>
      </c>
      <c r="B1725" s="248"/>
      <c r="C1725" s="257"/>
      <c r="D1725" s="258"/>
      <c r="E1725" s="258"/>
      <c r="F1725" s="259"/>
      <c r="G1725" s="258"/>
      <c r="H1725" s="258"/>
      <c r="I1725" s="260"/>
      <c r="J1725" s="258"/>
      <c r="K1725" s="258"/>
      <c r="L1725" s="260"/>
      <c r="M1725" s="258"/>
      <c r="N1725" s="256"/>
      <c r="O1725" s="254">
        <f t="shared" ref="O1725:P1725" si="1727">IF(B1725=0,0,IF($O$1="",0,IF(YEAR(B1725)=$P$1,MONTH(B1725)-$O$1+1,(YEAR(B1725)-$P$1)*12-$O$1+1+MONTH(B1725))))</f>
        <v>0</v>
      </c>
      <c r="P1725" s="254">
        <f t="shared" si="1727"/>
        <v>0</v>
      </c>
      <c r="Q1725" s="255" t="str">
        <f t="shared" si="1537"/>
        <v/>
      </c>
      <c r="R1725" s="238"/>
      <c r="S1725" s="238"/>
      <c r="T1725" s="238"/>
      <c r="U1725" s="238"/>
    </row>
    <row r="1726" spans="1:21" hidden="1" x14ac:dyDescent="0.2">
      <c r="A1726" s="256">
        <v>1722</v>
      </c>
      <c r="B1726" s="248"/>
      <c r="C1726" s="257"/>
      <c r="D1726" s="258"/>
      <c r="E1726" s="258"/>
      <c r="F1726" s="259"/>
      <c r="G1726" s="258"/>
      <c r="H1726" s="258"/>
      <c r="I1726" s="260"/>
      <c r="J1726" s="258"/>
      <c r="K1726" s="258"/>
      <c r="L1726" s="260"/>
      <c r="M1726" s="258"/>
      <c r="N1726" s="256"/>
      <c r="O1726" s="254">
        <f t="shared" ref="O1726:P1726" si="1728">IF(B1726=0,0,IF($O$1="",0,IF(YEAR(B1726)=$P$1,MONTH(B1726)-$O$1+1,(YEAR(B1726)-$P$1)*12-$O$1+1+MONTH(B1726))))</f>
        <v>0</v>
      </c>
      <c r="P1726" s="254">
        <f t="shared" si="1728"/>
        <v>0</v>
      </c>
      <c r="Q1726" s="255" t="str">
        <f t="shared" si="1537"/>
        <v/>
      </c>
      <c r="R1726" s="238"/>
      <c r="S1726" s="238"/>
      <c r="T1726" s="238"/>
      <c r="U1726" s="238"/>
    </row>
    <row r="1727" spans="1:21" hidden="1" x14ac:dyDescent="0.2">
      <c r="A1727" s="256">
        <v>1723</v>
      </c>
      <c r="B1727" s="248"/>
      <c r="C1727" s="257"/>
      <c r="D1727" s="258"/>
      <c r="E1727" s="258"/>
      <c r="F1727" s="259"/>
      <c r="G1727" s="258"/>
      <c r="H1727" s="258"/>
      <c r="I1727" s="260"/>
      <c r="J1727" s="258"/>
      <c r="K1727" s="258"/>
      <c r="L1727" s="260"/>
      <c r="M1727" s="258"/>
      <c r="N1727" s="256"/>
      <c r="O1727" s="254">
        <f t="shared" ref="O1727:P1727" si="1729">IF(B1727=0,0,IF($O$1="",0,IF(YEAR(B1727)=$P$1,MONTH(B1727)-$O$1+1,(YEAR(B1727)-$P$1)*12-$O$1+1+MONTH(B1727))))</f>
        <v>0</v>
      </c>
      <c r="P1727" s="254">
        <f t="shared" si="1729"/>
        <v>0</v>
      </c>
      <c r="Q1727" s="255" t="str">
        <f t="shared" si="1537"/>
        <v/>
      </c>
      <c r="R1727" s="238"/>
      <c r="S1727" s="238"/>
      <c r="T1727" s="238"/>
      <c r="U1727" s="238"/>
    </row>
    <row r="1728" spans="1:21" hidden="1" x14ac:dyDescent="0.2">
      <c r="A1728" s="256">
        <v>1724</v>
      </c>
      <c r="B1728" s="248"/>
      <c r="C1728" s="257"/>
      <c r="D1728" s="258"/>
      <c r="E1728" s="258"/>
      <c r="F1728" s="259"/>
      <c r="G1728" s="258"/>
      <c r="H1728" s="258"/>
      <c r="I1728" s="260"/>
      <c r="J1728" s="258"/>
      <c r="K1728" s="258"/>
      <c r="L1728" s="260"/>
      <c r="M1728" s="258"/>
      <c r="N1728" s="256"/>
      <c r="O1728" s="254">
        <f t="shared" ref="O1728:P1728" si="1730">IF(B1728=0,0,IF($O$1="",0,IF(YEAR(B1728)=$P$1,MONTH(B1728)-$O$1+1,(YEAR(B1728)-$P$1)*12-$O$1+1+MONTH(B1728))))</f>
        <v>0</v>
      </c>
      <c r="P1728" s="254">
        <f t="shared" si="1730"/>
        <v>0</v>
      </c>
      <c r="Q1728" s="255" t="str">
        <f t="shared" si="1537"/>
        <v/>
      </c>
      <c r="R1728" s="238"/>
      <c r="S1728" s="238"/>
      <c r="T1728" s="238"/>
      <c r="U1728" s="238"/>
    </row>
    <row r="1729" spans="1:21" hidden="1" x14ac:dyDescent="0.2">
      <c r="A1729" s="247">
        <v>1725</v>
      </c>
      <c r="B1729" s="248"/>
      <c r="C1729" s="257"/>
      <c r="D1729" s="258"/>
      <c r="E1729" s="258"/>
      <c r="F1729" s="259"/>
      <c r="G1729" s="258"/>
      <c r="H1729" s="258"/>
      <c r="I1729" s="260"/>
      <c r="J1729" s="258"/>
      <c r="K1729" s="258"/>
      <c r="L1729" s="260"/>
      <c r="M1729" s="258"/>
      <c r="N1729" s="256"/>
      <c r="O1729" s="254">
        <f t="shared" ref="O1729:P1729" si="1731">IF(B1729=0,0,IF($O$1="",0,IF(YEAR(B1729)=$P$1,MONTH(B1729)-$O$1+1,(YEAR(B1729)-$P$1)*12-$O$1+1+MONTH(B1729))))</f>
        <v>0</v>
      </c>
      <c r="P1729" s="254">
        <f t="shared" si="1731"/>
        <v>0</v>
      </c>
      <c r="Q1729" s="255" t="str">
        <f t="shared" si="1537"/>
        <v/>
      </c>
      <c r="R1729" s="238"/>
      <c r="S1729" s="238"/>
      <c r="T1729" s="238"/>
      <c r="U1729" s="238"/>
    </row>
    <row r="1730" spans="1:21" hidden="1" x14ac:dyDescent="0.2">
      <c r="A1730" s="256">
        <v>1726</v>
      </c>
      <c r="B1730" s="248"/>
      <c r="C1730" s="257"/>
      <c r="D1730" s="258"/>
      <c r="E1730" s="258"/>
      <c r="F1730" s="259"/>
      <c r="G1730" s="258"/>
      <c r="H1730" s="258"/>
      <c r="I1730" s="260"/>
      <c r="J1730" s="258"/>
      <c r="K1730" s="258"/>
      <c r="L1730" s="260"/>
      <c r="M1730" s="258"/>
      <c r="N1730" s="256"/>
      <c r="O1730" s="254">
        <f t="shared" ref="O1730:P1730" si="1732">IF(B1730=0,0,IF($O$1="",0,IF(YEAR(B1730)=$P$1,MONTH(B1730)-$O$1+1,(YEAR(B1730)-$P$1)*12-$O$1+1+MONTH(B1730))))</f>
        <v>0</v>
      </c>
      <c r="P1730" s="254">
        <f t="shared" si="1732"/>
        <v>0</v>
      </c>
      <c r="Q1730" s="255" t="str">
        <f t="shared" si="1537"/>
        <v/>
      </c>
      <c r="R1730" s="238"/>
      <c r="S1730" s="238"/>
      <c r="T1730" s="238"/>
      <c r="U1730" s="238"/>
    </row>
    <row r="1731" spans="1:21" hidden="1" x14ac:dyDescent="0.2">
      <c r="A1731" s="256">
        <v>1727</v>
      </c>
      <c r="B1731" s="248"/>
      <c r="C1731" s="257"/>
      <c r="D1731" s="258"/>
      <c r="E1731" s="258"/>
      <c r="F1731" s="259"/>
      <c r="G1731" s="258"/>
      <c r="H1731" s="258"/>
      <c r="I1731" s="260"/>
      <c r="J1731" s="258"/>
      <c r="K1731" s="258"/>
      <c r="L1731" s="260"/>
      <c r="M1731" s="258"/>
      <c r="N1731" s="256"/>
      <c r="O1731" s="254">
        <f t="shared" ref="O1731:P1731" si="1733">IF(B1731=0,0,IF($O$1="",0,IF(YEAR(B1731)=$P$1,MONTH(B1731)-$O$1+1,(YEAR(B1731)-$P$1)*12-$O$1+1+MONTH(B1731))))</f>
        <v>0</v>
      </c>
      <c r="P1731" s="254">
        <f t="shared" si="1733"/>
        <v>0</v>
      </c>
      <c r="Q1731" s="255" t="str">
        <f t="shared" si="1537"/>
        <v/>
      </c>
      <c r="R1731" s="238"/>
      <c r="S1731" s="238"/>
      <c r="T1731" s="238"/>
      <c r="U1731" s="238"/>
    </row>
    <row r="1732" spans="1:21" hidden="1" x14ac:dyDescent="0.2">
      <c r="A1732" s="256">
        <v>1728</v>
      </c>
      <c r="B1732" s="248"/>
      <c r="C1732" s="257"/>
      <c r="D1732" s="258"/>
      <c r="E1732" s="258"/>
      <c r="F1732" s="259"/>
      <c r="G1732" s="258"/>
      <c r="H1732" s="258"/>
      <c r="I1732" s="260"/>
      <c r="J1732" s="258"/>
      <c r="K1732" s="258"/>
      <c r="L1732" s="260"/>
      <c r="M1732" s="258"/>
      <c r="N1732" s="256"/>
      <c r="O1732" s="254">
        <f t="shared" ref="O1732:P1732" si="1734">IF(B1732=0,0,IF($O$1="",0,IF(YEAR(B1732)=$P$1,MONTH(B1732)-$O$1+1,(YEAR(B1732)-$P$1)*12-$O$1+1+MONTH(B1732))))</f>
        <v>0</v>
      </c>
      <c r="P1732" s="254">
        <f t="shared" si="1734"/>
        <v>0</v>
      </c>
      <c r="Q1732" s="255" t="str">
        <f t="shared" si="1537"/>
        <v/>
      </c>
      <c r="R1732" s="238"/>
      <c r="S1732" s="238"/>
      <c r="T1732" s="238"/>
      <c r="U1732" s="238"/>
    </row>
    <row r="1733" spans="1:21" hidden="1" x14ac:dyDescent="0.2">
      <c r="A1733" s="247">
        <v>1729</v>
      </c>
      <c r="B1733" s="248"/>
      <c r="C1733" s="257"/>
      <c r="D1733" s="258"/>
      <c r="E1733" s="258"/>
      <c r="F1733" s="259"/>
      <c r="G1733" s="258"/>
      <c r="H1733" s="258"/>
      <c r="I1733" s="260"/>
      <c r="J1733" s="258"/>
      <c r="K1733" s="258"/>
      <c r="L1733" s="260"/>
      <c r="M1733" s="258"/>
      <c r="N1733" s="256"/>
      <c r="O1733" s="254">
        <f t="shared" ref="O1733:P1733" si="1735">IF(B1733=0,0,IF($O$1="",0,IF(YEAR(B1733)=$P$1,MONTH(B1733)-$O$1+1,(YEAR(B1733)-$P$1)*12-$O$1+1+MONTH(B1733))))</f>
        <v>0</v>
      </c>
      <c r="P1733" s="254">
        <f t="shared" si="1735"/>
        <v>0</v>
      </c>
      <c r="Q1733" s="255" t="str">
        <f t="shared" si="1537"/>
        <v/>
      </c>
      <c r="R1733" s="238"/>
      <c r="S1733" s="238"/>
      <c r="T1733" s="238"/>
      <c r="U1733" s="238"/>
    </row>
    <row r="1734" spans="1:21" hidden="1" x14ac:dyDescent="0.2">
      <c r="A1734" s="256">
        <v>1730</v>
      </c>
      <c r="B1734" s="248"/>
      <c r="C1734" s="257"/>
      <c r="D1734" s="258"/>
      <c r="E1734" s="258"/>
      <c r="F1734" s="259"/>
      <c r="G1734" s="258"/>
      <c r="H1734" s="258"/>
      <c r="I1734" s="260"/>
      <c r="J1734" s="258"/>
      <c r="K1734" s="258"/>
      <c r="L1734" s="260"/>
      <c r="M1734" s="258"/>
      <c r="N1734" s="256"/>
      <c r="O1734" s="254">
        <f t="shared" ref="O1734:P1734" si="1736">IF(B1734=0,0,IF($O$1="",0,IF(YEAR(B1734)=$P$1,MONTH(B1734)-$O$1+1,(YEAR(B1734)-$P$1)*12-$O$1+1+MONTH(B1734))))</f>
        <v>0</v>
      </c>
      <c r="P1734" s="254">
        <f t="shared" si="1736"/>
        <v>0</v>
      </c>
      <c r="Q1734" s="255" t="str">
        <f t="shared" si="1537"/>
        <v/>
      </c>
      <c r="R1734" s="238"/>
      <c r="S1734" s="238"/>
      <c r="T1734" s="238"/>
      <c r="U1734" s="238"/>
    </row>
    <row r="1735" spans="1:21" hidden="1" x14ac:dyDescent="0.2">
      <c r="A1735" s="256">
        <v>1731</v>
      </c>
      <c r="B1735" s="248"/>
      <c r="C1735" s="257"/>
      <c r="D1735" s="258"/>
      <c r="E1735" s="258"/>
      <c r="F1735" s="259"/>
      <c r="G1735" s="258"/>
      <c r="H1735" s="258"/>
      <c r="I1735" s="260"/>
      <c r="J1735" s="258"/>
      <c r="K1735" s="258"/>
      <c r="L1735" s="260"/>
      <c r="M1735" s="258"/>
      <c r="N1735" s="256"/>
      <c r="O1735" s="254">
        <f t="shared" ref="O1735:P1735" si="1737">IF(B1735=0,0,IF($O$1="",0,IF(YEAR(B1735)=$P$1,MONTH(B1735)-$O$1+1,(YEAR(B1735)-$P$1)*12-$O$1+1+MONTH(B1735))))</f>
        <v>0</v>
      </c>
      <c r="P1735" s="254">
        <f t="shared" si="1737"/>
        <v>0</v>
      </c>
      <c r="Q1735" s="255" t="str">
        <f t="shared" si="1537"/>
        <v/>
      </c>
      <c r="R1735" s="238"/>
      <c r="S1735" s="238"/>
      <c r="T1735" s="238"/>
      <c r="U1735" s="238"/>
    </row>
    <row r="1736" spans="1:21" hidden="1" x14ac:dyDescent="0.2">
      <c r="A1736" s="256">
        <v>1732</v>
      </c>
      <c r="B1736" s="248"/>
      <c r="C1736" s="257"/>
      <c r="D1736" s="258"/>
      <c r="E1736" s="258"/>
      <c r="F1736" s="259"/>
      <c r="G1736" s="258"/>
      <c r="H1736" s="258"/>
      <c r="I1736" s="260"/>
      <c r="J1736" s="258"/>
      <c r="K1736" s="258"/>
      <c r="L1736" s="260"/>
      <c r="M1736" s="258"/>
      <c r="N1736" s="256"/>
      <c r="O1736" s="254">
        <f t="shared" ref="O1736:P1736" si="1738">IF(B1736=0,0,IF($O$1="",0,IF(YEAR(B1736)=$P$1,MONTH(B1736)-$O$1+1,(YEAR(B1736)-$P$1)*12-$O$1+1+MONTH(B1736))))</f>
        <v>0</v>
      </c>
      <c r="P1736" s="254">
        <f t="shared" si="1738"/>
        <v>0</v>
      </c>
      <c r="Q1736" s="255" t="str">
        <f t="shared" si="1537"/>
        <v/>
      </c>
      <c r="R1736" s="238"/>
      <c r="S1736" s="238"/>
      <c r="T1736" s="238"/>
      <c r="U1736" s="238"/>
    </row>
    <row r="1737" spans="1:21" hidden="1" x14ac:dyDescent="0.2">
      <c r="A1737" s="247">
        <v>1733</v>
      </c>
      <c r="B1737" s="248"/>
      <c r="C1737" s="257"/>
      <c r="D1737" s="258"/>
      <c r="E1737" s="258"/>
      <c r="F1737" s="259"/>
      <c r="G1737" s="258"/>
      <c r="H1737" s="258"/>
      <c r="I1737" s="260"/>
      <c r="J1737" s="258"/>
      <c r="K1737" s="258"/>
      <c r="L1737" s="260"/>
      <c r="M1737" s="258"/>
      <c r="N1737" s="256"/>
      <c r="O1737" s="254">
        <f t="shared" ref="O1737:P1737" si="1739">IF(B1737=0,0,IF($O$1="",0,IF(YEAR(B1737)=$P$1,MONTH(B1737)-$O$1+1,(YEAR(B1737)-$P$1)*12-$O$1+1+MONTH(B1737))))</f>
        <v>0</v>
      </c>
      <c r="P1737" s="254">
        <f t="shared" si="1739"/>
        <v>0</v>
      </c>
      <c r="Q1737" s="255" t="str">
        <f t="shared" si="1537"/>
        <v/>
      </c>
      <c r="R1737" s="238"/>
      <c r="S1737" s="238"/>
      <c r="T1737" s="238"/>
      <c r="U1737" s="238"/>
    </row>
    <row r="1738" spans="1:21" hidden="1" x14ac:dyDescent="0.2">
      <c r="A1738" s="256">
        <v>1734</v>
      </c>
      <c r="B1738" s="248"/>
      <c r="C1738" s="257"/>
      <c r="D1738" s="258"/>
      <c r="E1738" s="258"/>
      <c r="F1738" s="259"/>
      <c r="G1738" s="258"/>
      <c r="H1738" s="258"/>
      <c r="I1738" s="260"/>
      <c r="J1738" s="258"/>
      <c r="K1738" s="258"/>
      <c r="L1738" s="260"/>
      <c r="M1738" s="258"/>
      <c r="N1738" s="256"/>
      <c r="O1738" s="254">
        <f t="shared" ref="O1738:P1738" si="1740">IF(B1738=0,0,IF($O$1="",0,IF(YEAR(B1738)=$P$1,MONTH(B1738)-$O$1+1,(YEAR(B1738)-$P$1)*12-$O$1+1+MONTH(B1738))))</f>
        <v>0</v>
      </c>
      <c r="P1738" s="254">
        <f t="shared" si="1740"/>
        <v>0</v>
      </c>
      <c r="Q1738" s="255" t="str">
        <f t="shared" si="1537"/>
        <v/>
      </c>
      <c r="R1738" s="238"/>
      <c r="S1738" s="238"/>
      <c r="T1738" s="238"/>
      <c r="U1738" s="238"/>
    </row>
    <row r="1739" spans="1:21" hidden="1" x14ac:dyDescent="0.2">
      <c r="A1739" s="256">
        <v>1735</v>
      </c>
      <c r="B1739" s="248"/>
      <c r="C1739" s="257"/>
      <c r="D1739" s="258"/>
      <c r="E1739" s="258"/>
      <c r="F1739" s="259"/>
      <c r="G1739" s="258"/>
      <c r="H1739" s="258"/>
      <c r="I1739" s="260"/>
      <c r="J1739" s="258"/>
      <c r="K1739" s="258"/>
      <c r="L1739" s="260"/>
      <c r="M1739" s="258"/>
      <c r="N1739" s="256"/>
      <c r="O1739" s="254">
        <f t="shared" ref="O1739:P1739" si="1741">IF(B1739=0,0,IF($O$1="",0,IF(YEAR(B1739)=$P$1,MONTH(B1739)-$O$1+1,(YEAR(B1739)-$P$1)*12-$O$1+1+MONTH(B1739))))</f>
        <v>0</v>
      </c>
      <c r="P1739" s="254">
        <f t="shared" si="1741"/>
        <v>0</v>
      </c>
      <c r="Q1739" s="255" t="str">
        <f t="shared" si="1537"/>
        <v/>
      </c>
      <c r="R1739" s="238"/>
      <c r="S1739" s="238"/>
      <c r="T1739" s="238"/>
      <c r="U1739" s="238"/>
    </row>
    <row r="1740" spans="1:21" hidden="1" x14ac:dyDescent="0.2">
      <c r="A1740" s="256">
        <v>1736</v>
      </c>
      <c r="B1740" s="248"/>
      <c r="C1740" s="257"/>
      <c r="D1740" s="258"/>
      <c r="E1740" s="258"/>
      <c r="F1740" s="259"/>
      <c r="G1740" s="258"/>
      <c r="H1740" s="258"/>
      <c r="I1740" s="260"/>
      <c r="J1740" s="258"/>
      <c r="K1740" s="258"/>
      <c r="L1740" s="260"/>
      <c r="M1740" s="258"/>
      <c r="N1740" s="256"/>
      <c r="O1740" s="254">
        <f t="shared" ref="O1740:P1740" si="1742">IF(B1740=0,0,IF($O$1="",0,IF(YEAR(B1740)=$P$1,MONTH(B1740)-$O$1+1,(YEAR(B1740)-$P$1)*12-$O$1+1+MONTH(B1740))))</f>
        <v>0</v>
      </c>
      <c r="P1740" s="254">
        <f t="shared" si="1742"/>
        <v>0</v>
      </c>
      <c r="Q1740" s="255" t="str">
        <f t="shared" si="1537"/>
        <v/>
      </c>
      <c r="R1740" s="238"/>
      <c r="S1740" s="238"/>
      <c r="T1740" s="238"/>
      <c r="U1740" s="238"/>
    </row>
    <row r="1741" spans="1:21" hidden="1" x14ac:dyDescent="0.2">
      <c r="A1741" s="247">
        <v>1737</v>
      </c>
      <c r="B1741" s="248"/>
      <c r="C1741" s="257"/>
      <c r="D1741" s="258"/>
      <c r="E1741" s="258"/>
      <c r="F1741" s="259"/>
      <c r="G1741" s="258"/>
      <c r="H1741" s="258"/>
      <c r="I1741" s="260"/>
      <c r="J1741" s="258"/>
      <c r="K1741" s="258"/>
      <c r="L1741" s="260"/>
      <c r="M1741" s="258"/>
      <c r="N1741" s="256"/>
      <c r="O1741" s="254">
        <f t="shared" ref="O1741:P1741" si="1743">IF(B1741=0,0,IF($O$1="",0,IF(YEAR(B1741)=$P$1,MONTH(B1741)-$O$1+1,(YEAR(B1741)-$P$1)*12-$O$1+1+MONTH(B1741))))</f>
        <v>0</v>
      </c>
      <c r="P1741" s="254">
        <f t="shared" si="1743"/>
        <v>0</v>
      </c>
      <c r="Q1741" s="255" t="str">
        <f t="shared" si="1537"/>
        <v/>
      </c>
      <c r="R1741" s="238"/>
      <c r="S1741" s="238"/>
      <c r="T1741" s="238"/>
      <c r="U1741" s="238"/>
    </row>
    <row r="1742" spans="1:21" hidden="1" x14ac:dyDescent="0.2">
      <c r="A1742" s="256">
        <v>1738</v>
      </c>
      <c r="B1742" s="248"/>
      <c r="C1742" s="257"/>
      <c r="D1742" s="258"/>
      <c r="E1742" s="258"/>
      <c r="F1742" s="259"/>
      <c r="G1742" s="258"/>
      <c r="H1742" s="258"/>
      <c r="I1742" s="260"/>
      <c r="J1742" s="258"/>
      <c r="K1742" s="258"/>
      <c r="L1742" s="260"/>
      <c r="M1742" s="258"/>
      <c r="N1742" s="256"/>
      <c r="O1742" s="254">
        <f t="shared" ref="O1742:P1742" si="1744">IF(B1742=0,0,IF($O$1="",0,IF(YEAR(B1742)=$P$1,MONTH(B1742)-$O$1+1,(YEAR(B1742)-$P$1)*12-$O$1+1+MONTH(B1742))))</f>
        <v>0</v>
      </c>
      <c r="P1742" s="254">
        <f t="shared" si="1744"/>
        <v>0</v>
      </c>
      <c r="Q1742" s="255" t="str">
        <f t="shared" si="1537"/>
        <v/>
      </c>
      <c r="R1742" s="238"/>
      <c r="S1742" s="238"/>
      <c r="T1742" s="238"/>
      <c r="U1742" s="238"/>
    </row>
    <row r="1743" spans="1:21" hidden="1" x14ac:dyDescent="0.2">
      <c r="A1743" s="256">
        <v>1739</v>
      </c>
      <c r="B1743" s="248"/>
      <c r="C1743" s="257"/>
      <c r="D1743" s="258"/>
      <c r="E1743" s="258"/>
      <c r="F1743" s="259"/>
      <c r="G1743" s="258"/>
      <c r="H1743" s="258"/>
      <c r="I1743" s="260"/>
      <c r="J1743" s="258"/>
      <c r="K1743" s="258"/>
      <c r="L1743" s="260"/>
      <c r="M1743" s="258"/>
      <c r="N1743" s="256"/>
      <c r="O1743" s="254">
        <f t="shared" ref="O1743:P1743" si="1745">IF(B1743=0,0,IF($O$1="",0,IF(YEAR(B1743)=$P$1,MONTH(B1743)-$O$1+1,(YEAR(B1743)-$P$1)*12-$O$1+1+MONTH(B1743))))</f>
        <v>0</v>
      </c>
      <c r="P1743" s="254">
        <f t="shared" si="1745"/>
        <v>0</v>
      </c>
      <c r="Q1743" s="255" t="str">
        <f t="shared" si="1537"/>
        <v/>
      </c>
      <c r="R1743" s="238"/>
      <c r="S1743" s="238"/>
      <c r="T1743" s="238"/>
      <c r="U1743" s="238"/>
    </row>
    <row r="1744" spans="1:21" hidden="1" x14ac:dyDescent="0.2">
      <c r="A1744" s="256">
        <v>1740</v>
      </c>
      <c r="B1744" s="248"/>
      <c r="C1744" s="257"/>
      <c r="D1744" s="258"/>
      <c r="E1744" s="258"/>
      <c r="F1744" s="259"/>
      <c r="G1744" s="258"/>
      <c r="H1744" s="258"/>
      <c r="I1744" s="260"/>
      <c r="J1744" s="258"/>
      <c r="K1744" s="258"/>
      <c r="L1744" s="260"/>
      <c r="M1744" s="258"/>
      <c r="N1744" s="256"/>
      <c r="O1744" s="254">
        <f t="shared" ref="O1744:P1744" si="1746">IF(B1744=0,0,IF($O$1="",0,IF(YEAR(B1744)=$P$1,MONTH(B1744)-$O$1+1,(YEAR(B1744)-$P$1)*12-$O$1+1+MONTH(B1744))))</f>
        <v>0</v>
      </c>
      <c r="P1744" s="254">
        <f t="shared" si="1746"/>
        <v>0</v>
      </c>
      <c r="Q1744" s="255" t="str">
        <f t="shared" si="1537"/>
        <v/>
      </c>
      <c r="R1744" s="238"/>
      <c r="S1744" s="238"/>
      <c r="T1744" s="238"/>
      <c r="U1744" s="238"/>
    </row>
    <row r="1745" spans="1:21" hidden="1" x14ac:dyDescent="0.2">
      <c r="A1745" s="247">
        <v>1741</v>
      </c>
      <c r="B1745" s="248"/>
      <c r="C1745" s="257"/>
      <c r="D1745" s="258"/>
      <c r="E1745" s="258"/>
      <c r="F1745" s="259"/>
      <c r="G1745" s="258"/>
      <c r="H1745" s="258"/>
      <c r="I1745" s="260"/>
      <c r="J1745" s="258"/>
      <c r="K1745" s="258"/>
      <c r="L1745" s="260"/>
      <c r="M1745" s="258"/>
      <c r="N1745" s="256"/>
      <c r="O1745" s="254">
        <f t="shared" ref="O1745:P1745" si="1747">IF(B1745=0,0,IF($O$1="",0,IF(YEAR(B1745)=$P$1,MONTH(B1745)-$O$1+1,(YEAR(B1745)-$P$1)*12-$O$1+1+MONTH(B1745))))</f>
        <v>0</v>
      </c>
      <c r="P1745" s="254">
        <f t="shared" si="1747"/>
        <v>0</v>
      </c>
      <c r="Q1745" s="255" t="str">
        <f t="shared" si="1537"/>
        <v/>
      </c>
      <c r="R1745" s="238"/>
      <c r="S1745" s="238"/>
      <c r="T1745" s="238"/>
      <c r="U1745" s="238"/>
    </row>
    <row r="1746" spans="1:21" hidden="1" x14ac:dyDescent="0.2">
      <c r="A1746" s="256">
        <v>1742</v>
      </c>
      <c r="B1746" s="248"/>
      <c r="C1746" s="257"/>
      <c r="D1746" s="258"/>
      <c r="E1746" s="258"/>
      <c r="F1746" s="259"/>
      <c r="G1746" s="258"/>
      <c r="H1746" s="258"/>
      <c r="I1746" s="260"/>
      <c r="J1746" s="258"/>
      <c r="K1746" s="258"/>
      <c r="L1746" s="260"/>
      <c r="M1746" s="258"/>
      <c r="N1746" s="256"/>
      <c r="O1746" s="254">
        <f t="shared" ref="O1746:P1746" si="1748">IF(B1746=0,0,IF($O$1="",0,IF(YEAR(B1746)=$P$1,MONTH(B1746)-$O$1+1,(YEAR(B1746)-$P$1)*12-$O$1+1+MONTH(B1746))))</f>
        <v>0</v>
      </c>
      <c r="P1746" s="254">
        <f t="shared" si="1748"/>
        <v>0</v>
      </c>
      <c r="Q1746" s="255" t="str">
        <f t="shared" si="1537"/>
        <v/>
      </c>
      <c r="R1746" s="238"/>
      <c r="S1746" s="238"/>
      <c r="T1746" s="238"/>
      <c r="U1746" s="238"/>
    </row>
    <row r="1747" spans="1:21" hidden="1" x14ac:dyDescent="0.2">
      <c r="A1747" s="256">
        <v>1743</v>
      </c>
      <c r="B1747" s="248"/>
      <c r="C1747" s="257"/>
      <c r="D1747" s="258"/>
      <c r="E1747" s="258"/>
      <c r="F1747" s="259"/>
      <c r="G1747" s="258"/>
      <c r="H1747" s="258"/>
      <c r="I1747" s="260"/>
      <c r="J1747" s="258"/>
      <c r="K1747" s="258"/>
      <c r="L1747" s="260"/>
      <c r="M1747" s="258"/>
      <c r="N1747" s="256"/>
      <c r="O1747" s="254">
        <f t="shared" ref="O1747:P1747" si="1749">IF(B1747=0,0,IF($O$1="",0,IF(YEAR(B1747)=$P$1,MONTH(B1747)-$O$1+1,(YEAR(B1747)-$P$1)*12-$O$1+1+MONTH(B1747))))</f>
        <v>0</v>
      </c>
      <c r="P1747" s="254">
        <f t="shared" si="1749"/>
        <v>0</v>
      </c>
      <c r="Q1747" s="255" t="str">
        <f t="shared" si="1537"/>
        <v/>
      </c>
      <c r="R1747" s="238"/>
      <c r="S1747" s="238"/>
      <c r="T1747" s="238"/>
      <c r="U1747" s="238"/>
    </row>
    <row r="1748" spans="1:21" hidden="1" x14ac:dyDescent="0.2">
      <c r="A1748" s="256">
        <v>1744</v>
      </c>
      <c r="B1748" s="248"/>
      <c r="C1748" s="257"/>
      <c r="D1748" s="258"/>
      <c r="E1748" s="258"/>
      <c r="F1748" s="259"/>
      <c r="G1748" s="258"/>
      <c r="H1748" s="258"/>
      <c r="I1748" s="260"/>
      <c r="J1748" s="258"/>
      <c r="K1748" s="258"/>
      <c r="L1748" s="260"/>
      <c r="M1748" s="258"/>
      <c r="N1748" s="256"/>
      <c r="O1748" s="254">
        <f t="shared" ref="O1748:P1748" si="1750">IF(B1748=0,0,IF($O$1="",0,IF(YEAR(B1748)=$P$1,MONTH(B1748)-$O$1+1,(YEAR(B1748)-$P$1)*12-$O$1+1+MONTH(B1748))))</f>
        <v>0</v>
      </c>
      <c r="P1748" s="254">
        <f t="shared" si="1750"/>
        <v>0</v>
      </c>
      <c r="Q1748" s="255" t="str">
        <f t="shared" si="1537"/>
        <v/>
      </c>
      <c r="R1748" s="238"/>
      <c r="S1748" s="238"/>
      <c r="T1748" s="238"/>
      <c r="U1748" s="238"/>
    </row>
    <row r="1749" spans="1:21" hidden="1" x14ac:dyDescent="0.2">
      <c r="A1749" s="247">
        <v>1745</v>
      </c>
      <c r="B1749" s="248"/>
      <c r="C1749" s="257"/>
      <c r="D1749" s="258"/>
      <c r="E1749" s="258"/>
      <c r="F1749" s="259"/>
      <c r="G1749" s="258"/>
      <c r="H1749" s="258"/>
      <c r="I1749" s="260"/>
      <c r="J1749" s="258"/>
      <c r="K1749" s="258"/>
      <c r="L1749" s="260"/>
      <c r="M1749" s="258"/>
      <c r="N1749" s="256"/>
      <c r="O1749" s="254">
        <f t="shared" ref="O1749:P1749" si="1751">IF(B1749=0,0,IF($O$1="",0,IF(YEAR(B1749)=$P$1,MONTH(B1749)-$O$1+1,(YEAR(B1749)-$P$1)*12-$O$1+1+MONTH(B1749))))</f>
        <v>0</v>
      </c>
      <c r="P1749" s="254">
        <f t="shared" si="1751"/>
        <v>0</v>
      </c>
      <c r="Q1749" s="255" t="str">
        <f t="shared" si="1537"/>
        <v/>
      </c>
      <c r="R1749" s="238"/>
      <c r="S1749" s="238"/>
      <c r="T1749" s="238"/>
      <c r="U1749" s="238"/>
    </row>
    <row r="1750" spans="1:21" hidden="1" x14ac:dyDescent="0.2">
      <c r="A1750" s="256">
        <v>1746</v>
      </c>
      <c r="B1750" s="248"/>
      <c r="C1750" s="257"/>
      <c r="D1750" s="258"/>
      <c r="E1750" s="258"/>
      <c r="F1750" s="259"/>
      <c r="G1750" s="258"/>
      <c r="H1750" s="258"/>
      <c r="I1750" s="260"/>
      <c r="J1750" s="258"/>
      <c r="K1750" s="258"/>
      <c r="L1750" s="260"/>
      <c r="M1750" s="258"/>
      <c r="N1750" s="256"/>
      <c r="O1750" s="254">
        <f t="shared" ref="O1750:P1750" si="1752">IF(B1750=0,0,IF($O$1="",0,IF(YEAR(B1750)=$P$1,MONTH(B1750)-$O$1+1,(YEAR(B1750)-$P$1)*12-$O$1+1+MONTH(B1750))))</f>
        <v>0</v>
      </c>
      <c r="P1750" s="254">
        <f t="shared" si="1752"/>
        <v>0</v>
      </c>
      <c r="Q1750" s="255" t="str">
        <f t="shared" si="1537"/>
        <v/>
      </c>
      <c r="R1750" s="238"/>
      <c r="S1750" s="238"/>
      <c r="T1750" s="238"/>
      <c r="U1750" s="238"/>
    </row>
    <row r="1751" spans="1:21" hidden="1" x14ac:dyDescent="0.2">
      <c r="A1751" s="256">
        <v>1747</v>
      </c>
      <c r="B1751" s="248"/>
      <c r="C1751" s="257"/>
      <c r="D1751" s="258"/>
      <c r="E1751" s="258"/>
      <c r="F1751" s="259"/>
      <c r="G1751" s="258"/>
      <c r="H1751" s="258"/>
      <c r="I1751" s="260"/>
      <c r="J1751" s="258"/>
      <c r="K1751" s="258"/>
      <c r="L1751" s="260"/>
      <c r="M1751" s="258"/>
      <c r="N1751" s="256"/>
      <c r="O1751" s="254">
        <f t="shared" ref="O1751:P1751" si="1753">IF(B1751=0,0,IF($O$1="",0,IF(YEAR(B1751)=$P$1,MONTH(B1751)-$O$1+1,(YEAR(B1751)-$P$1)*12-$O$1+1+MONTH(B1751))))</f>
        <v>0</v>
      </c>
      <c r="P1751" s="254">
        <f t="shared" si="1753"/>
        <v>0</v>
      </c>
      <c r="Q1751" s="255" t="str">
        <f t="shared" si="1537"/>
        <v/>
      </c>
      <c r="R1751" s="238"/>
      <c r="S1751" s="238"/>
      <c r="T1751" s="238"/>
      <c r="U1751" s="238"/>
    </row>
    <row r="1752" spans="1:21" hidden="1" x14ac:dyDescent="0.2">
      <c r="A1752" s="256">
        <v>1748</v>
      </c>
      <c r="B1752" s="248"/>
      <c r="C1752" s="257"/>
      <c r="D1752" s="258"/>
      <c r="E1752" s="258"/>
      <c r="F1752" s="259"/>
      <c r="G1752" s="258"/>
      <c r="H1752" s="258"/>
      <c r="I1752" s="260"/>
      <c r="J1752" s="258"/>
      <c r="K1752" s="258"/>
      <c r="L1752" s="260"/>
      <c r="M1752" s="258"/>
      <c r="N1752" s="256"/>
      <c r="O1752" s="254">
        <f t="shared" ref="O1752:P1752" si="1754">IF(B1752=0,0,IF($O$1="",0,IF(YEAR(B1752)=$P$1,MONTH(B1752)-$O$1+1,(YEAR(B1752)-$P$1)*12-$O$1+1+MONTH(B1752))))</f>
        <v>0</v>
      </c>
      <c r="P1752" s="254">
        <f t="shared" si="1754"/>
        <v>0</v>
      </c>
      <c r="Q1752" s="255" t="str">
        <f t="shared" si="1537"/>
        <v/>
      </c>
      <c r="R1752" s="238"/>
      <c r="S1752" s="238"/>
      <c r="T1752" s="238"/>
      <c r="U1752" s="238"/>
    </row>
    <row r="1753" spans="1:21" hidden="1" x14ac:dyDescent="0.2">
      <c r="A1753" s="247">
        <v>1749</v>
      </c>
      <c r="B1753" s="248"/>
      <c r="C1753" s="257"/>
      <c r="D1753" s="258"/>
      <c r="E1753" s="258"/>
      <c r="F1753" s="259"/>
      <c r="G1753" s="258"/>
      <c r="H1753" s="258"/>
      <c r="I1753" s="260"/>
      <c r="J1753" s="258"/>
      <c r="K1753" s="258"/>
      <c r="L1753" s="260"/>
      <c r="M1753" s="258"/>
      <c r="N1753" s="256"/>
      <c r="O1753" s="254">
        <f t="shared" ref="O1753:P1753" si="1755">IF(B1753=0,0,IF($O$1="",0,IF(YEAR(B1753)=$P$1,MONTH(B1753)-$O$1+1,(YEAR(B1753)-$P$1)*12-$O$1+1+MONTH(B1753))))</f>
        <v>0</v>
      </c>
      <c r="P1753" s="254">
        <f t="shared" si="1755"/>
        <v>0</v>
      </c>
      <c r="Q1753" s="255" t="str">
        <f t="shared" si="1537"/>
        <v/>
      </c>
      <c r="R1753" s="238"/>
      <c r="S1753" s="238"/>
      <c r="T1753" s="238"/>
      <c r="U1753" s="238"/>
    </row>
    <row r="1754" spans="1:21" hidden="1" x14ac:dyDescent="0.2">
      <c r="A1754" s="256">
        <v>1750</v>
      </c>
      <c r="B1754" s="248"/>
      <c r="C1754" s="257"/>
      <c r="D1754" s="258"/>
      <c r="E1754" s="258"/>
      <c r="F1754" s="259"/>
      <c r="G1754" s="258"/>
      <c r="H1754" s="258"/>
      <c r="I1754" s="260"/>
      <c r="J1754" s="258"/>
      <c r="K1754" s="258"/>
      <c r="L1754" s="260"/>
      <c r="M1754" s="258"/>
      <c r="N1754" s="256"/>
      <c r="O1754" s="254">
        <f t="shared" ref="O1754:P1754" si="1756">IF(B1754=0,0,IF($O$1="",0,IF(YEAR(B1754)=$P$1,MONTH(B1754)-$O$1+1,(YEAR(B1754)-$P$1)*12-$O$1+1+MONTH(B1754))))</f>
        <v>0</v>
      </c>
      <c r="P1754" s="254">
        <f t="shared" si="1756"/>
        <v>0</v>
      </c>
      <c r="Q1754" s="255" t="str">
        <f t="shared" si="1537"/>
        <v/>
      </c>
      <c r="R1754" s="238"/>
      <c r="S1754" s="238"/>
      <c r="T1754" s="238"/>
      <c r="U1754" s="238"/>
    </row>
    <row r="1755" spans="1:21" hidden="1" x14ac:dyDescent="0.2">
      <c r="A1755" s="256">
        <v>1751</v>
      </c>
      <c r="B1755" s="248"/>
      <c r="C1755" s="257"/>
      <c r="D1755" s="258"/>
      <c r="E1755" s="258"/>
      <c r="F1755" s="259"/>
      <c r="G1755" s="258"/>
      <c r="H1755" s="258"/>
      <c r="I1755" s="260"/>
      <c r="J1755" s="258"/>
      <c r="K1755" s="258"/>
      <c r="L1755" s="260"/>
      <c r="M1755" s="258"/>
      <c r="N1755" s="256"/>
      <c r="O1755" s="254">
        <f t="shared" ref="O1755:P1755" si="1757">IF(B1755=0,0,IF($O$1="",0,IF(YEAR(B1755)=$P$1,MONTH(B1755)-$O$1+1,(YEAR(B1755)-$P$1)*12-$O$1+1+MONTH(B1755))))</f>
        <v>0</v>
      </c>
      <c r="P1755" s="254">
        <f t="shared" si="1757"/>
        <v>0</v>
      </c>
      <c r="Q1755" s="255" t="str">
        <f t="shared" si="1537"/>
        <v/>
      </c>
      <c r="R1755" s="238"/>
      <c r="S1755" s="238"/>
      <c r="T1755" s="238"/>
      <c r="U1755" s="238"/>
    </row>
    <row r="1756" spans="1:21" hidden="1" x14ac:dyDescent="0.2">
      <c r="A1756" s="256">
        <v>1752</v>
      </c>
      <c r="B1756" s="248"/>
      <c r="C1756" s="257"/>
      <c r="D1756" s="258"/>
      <c r="E1756" s="258"/>
      <c r="F1756" s="259"/>
      <c r="G1756" s="258"/>
      <c r="H1756" s="258"/>
      <c r="I1756" s="260"/>
      <c r="J1756" s="258"/>
      <c r="K1756" s="258"/>
      <c r="L1756" s="260"/>
      <c r="M1756" s="258"/>
      <c r="N1756" s="256"/>
      <c r="O1756" s="254">
        <f t="shared" ref="O1756:P1756" si="1758">IF(B1756=0,0,IF($O$1="",0,IF(YEAR(B1756)=$P$1,MONTH(B1756)-$O$1+1,(YEAR(B1756)-$P$1)*12-$O$1+1+MONTH(B1756))))</f>
        <v>0</v>
      </c>
      <c r="P1756" s="254">
        <f t="shared" si="1758"/>
        <v>0</v>
      </c>
      <c r="Q1756" s="255" t="str">
        <f t="shared" si="1537"/>
        <v/>
      </c>
      <c r="R1756" s="238"/>
      <c r="S1756" s="238"/>
      <c r="T1756" s="238"/>
      <c r="U1756" s="238"/>
    </row>
    <row r="1757" spans="1:21" hidden="1" x14ac:dyDescent="0.2">
      <c r="A1757" s="247">
        <v>1753</v>
      </c>
      <c r="B1757" s="248"/>
      <c r="C1757" s="257"/>
      <c r="D1757" s="258"/>
      <c r="E1757" s="258"/>
      <c r="F1757" s="259"/>
      <c r="G1757" s="258"/>
      <c r="H1757" s="258"/>
      <c r="I1757" s="260"/>
      <c r="J1757" s="258"/>
      <c r="K1757" s="258"/>
      <c r="L1757" s="260"/>
      <c r="M1757" s="258"/>
      <c r="N1757" s="256"/>
      <c r="O1757" s="254">
        <f t="shared" ref="O1757:P1757" si="1759">IF(B1757=0,0,IF($O$1="",0,IF(YEAR(B1757)=$P$1,MONTH(B1757)-$O$1+1,(YEAR(B1757)-$P$1)*12-$O$1+1+MONTH(B1757))))</f>
        <v>0</v>
      </c>
      <c r="P1757" s="254">
        <f t="shared" si="1759"/>
        <v>0</v>
      </c>
      <c r="Q1757" s="255" t="str">
        <f t="shared" si="1537"/>
        <v/>
      </c>
      <c r="R1757" s="238"/>
      <c r="S1757" s="238"/>
      <c r="T1757" s="238"/>
      <c r="U1757" s="238"/>
    </row>
    <row r="1758" spans="1:21" hidden="1" x14ac:dyDescent="0.2">
      <c r="A1758" s="256">
        <v>1754</v>
      </c>
      <c r="B1758" s="248"/>
      <c r="C1758" s="257"/>
      <c r="D1758" s="258"/>
      <c r="E1758" s="258"/>
      <c r="F1758" s="259"/>
      <c r="G1758" s="258"/>
      <c r="H1758" s="258"/>
      <c r="I1758" s="260"/>
      <c r="J1758" s="258"/>
      <c r="K1758" s="258"/>
      <c r="L1758" s="260"/>
      <c r="M1758" s="258"/>
      <c r="N1758" s="256"/>
      <c r="O1758" s="254">
        <f t="shared" ref="O1758:P1758" si="1760">IF(B1758=0,0,IF($O$1="",0,IF(YEAR(B1758)=$P$1,MONTH(B1758)-$O$1+1,(YEAR(B1758)-$P$1)*12-$O$1+1+MONTH(B1758))))</f>
        <v>0</v>
      </c>
      <c r="P1758" s="254">
        <f t="shared" si="1760"/>
        <v>0</v>
      </c>
      <c r="Q1758" s="255" t="str">
        <f t="shared" si="1537"/>
        <v/>
      </c>
      <c r="R1758" s="238"/>
      <c r="S1758" s="238"/>
      <c r="T1758" s="238"/>
      <c r="U1758" s="238"/>
    </row>
    <row r="1759" spans="1:21" hidden="1" x14ac:dyDescent="0.2">
      <c r="A1759" s="256">
        <v>1755</v>
      </c>
      <c r="B1759" s="248"/>
      <c r="C1759" s="257"/>
      <c r="D1759" s="258"/>
      <c r="E1759" s="258"/>
      <c r="F1759" s="259"/>
      <c r="G1759" s="258"/>
      <c r="H1759" s="258"/>
      <c r="I1759" s="260"/>
      <c r="J1759" s="258"/>
      <c r="K1759" s="258"/>
      <c r="L1759" s="260"/>
      <c r="M1759" s="258"/>
      <c r="N1759" s="256"/>
      <c r="O1759" s="254">
        <f t="shared" ref="O1759:P1759" si="1761">IF(B1759=0,0,IF($O$1="",0,IF(YEAR(B1759)=$P$1,MONTH(B1759)-$O$1+1,(YEAR(B1759)-$P$1)*12-$O$1+1+MONTH(B1759))))</f>
        <v>0</v>
      </c>
      <c r="P1759" s="254">
        <f t="shared" si="1761"/>
        <v>0</v>
      </c>
      <c r="Q1759" s="255" t="str">
        <f t="shared" si="1537"/>
        <v/>
      </c>
      <c r="R1759" s="238"/>
      <c r="S1759" s="238"/>
      <c r="T1759" s="238"/>
      <c r="U1759" s="238"/>
    </row>
    <row r="1760" spans="1:21" hidden="1" x14ac:dyDescent="0.2">
      <c r="A1760" s="256">
        <v>1756</v>
      </c>
      <c r="B1760" s="248"/>
      <c r="C1760" s="257"/>
      <c r="D1760" s="258"/>
      <c r="E1760" s="258"/>
      <c r="F1760" s="259"/>
      <c r="G1760" s="258"/>
      <c r="H1760" s="258"/>
      <c r="I1760" s="260"/>
      <c r="J1760" s="258"/>
      <c r="K1760" s="258"/>
      <c r="L1760" s="260"/>
      <c r="M1760" s="258"/>
      <c r="N1760" s="256"/>
      <c r="O1760" s="254">
        <f t="shared" ref="O1760:P1760" si="1762">IF(B1760=0,0,IF($O$1="",0,IF(YEAR(B1760)=$P$1,MONTH(B1760)-$O$1+1,(YEAR(B1760)-$P$1)*12-$O$1+1+MONTH(B1760))))</f>
        <v>0</v>
      </c>
      <c r="P1760" s="254">
        <f t="shared" si="1762"/>
        <v>0</v>
      </c>
      <c r="Q1760" s="255" t="str">
        <f t="shared" si="1537"/>
        <v/>
      </c>
      <c r="R1760" s="238"/>
      <c r="S1760" s="238"/>
      <c r="T1760" s="238"/>
      <c r="U1760" s="238"/>
    </row>
    <row r="1761" spans="1:21" hidden="1" x14ac:dyDescent="0.2">
      <c r="A1761" s="247">
        <v>1757</v>
      </c>
      <c r="B1761" s="248"/>
      <c r="C1761" s="257"/>
      <c r="D1761" s="258"/>
      <c r="E1761" s="258"/>
      <c r="F1761" s="259"/>
      <c r="G1761" s="258"/>
      <c r="H1761" s="258"/>
      <c r="I1761" s="260"/>
      <c r="J1761" s="258"/>
      <c r="K1761" s="258"/>
      <c r="L1761" s="260"/>
      <c r="M1761" s="258"/>
      <c r="N1761" s="256"/>
      <c r="O1761" s="254">
        <f t="shared" ref="O1761:P1761" si="1763">IF(B1761=0,0,IF($O$1="",0,IF(YEAR(B1761)=$P$1,MONTH(B1761)-$O$1+1,(YEAR(B1761)-$P$1)*12-$O$1+1+MONTH(B1761))))</f>
        <v>0</v>
      </c>
      <c r="P1761" s="254">
        <f t="shared" si="1763"/>
        <v>0</v>
      </c>
      <c r="Q1761" s="255" t="str">
        <f t="shared" si="1537"/>
        <v/>
      </c>
      <c r="R1761" s="238"/>
      <c r="S1761" s="238"/>
      <c r="T1761" s="238"/>
      <c r="U1761" s="238"/>
    </row>
    <row r="1762" spans="1:21" hidden="1" x14ac:dyDescent="0.2">
      <c r="A1762" s="256">
        <v>1758</v>
      </c>
      <c r="B1762" s="248"/>
      <c r="C1762" s="257"/>
      <c r="D1762" s="258"/>
      <c r="E1762" s="258"/>
      <c r="F1762" s="259"/>
      <c r="G1762" s="258"/>
      <c r="H1762" s="258"/>
      <c r="I1762" s="260"/>
      <c r="J1762" s="258"/>
      <c r="K1762" s="258"/>
      <c r="L1762" s="260"/>
      <c r="M1762" s="258"/>
      <c r="N1762" s="256"/>
      <c r="O1762" s="254">
        <f t="shared" ref="O1762:P1762" si="1764">IF(B1762=0,0,IF($O$1="",0,IF(YEAR(B1762)=$P$1,MONTH(B1762)-$O$1+1,(YEAR(B1762)-$P$1)*12-$O$1+1+MONTH(B1762))))</f>
        <v>0</v>
      </c>
      <c r="P1762" s="254">
        <f t="shared" si="1764"/>
        <v>0</v>
      </c>
      <c r="Q1762" s="255" t="str">
        <f t="shared" si="1537"/>
        <v/>
      </c>
      <c r="R1762" s="238"/>
      <c r="S1762" s="238"/>
      <c r="T1762" s="238"/>
      <c r="U1762" s="238"/>
    </row>
    <row r="1763" spans="1:21" hidden="1" x14ac:dyDescent="0.2">
      <c r="A1763" s="256">
        <v>1759</v>
      </c>
      <c r="B1763" s="248"/>
      <c r="C1763" s="257"/>
      <c r="D1763" s="258"/>
      <c r="E1763" s="258"/>
      <c r="F1763" s="259"/>
      <c r="G1763" s="258"/>
      <c r="H1763" s="258"/>
      <c r="I1763" s="260"/>
      <c r="J1763" s="258"/>
      <c r="K1763" s="258"/>
      <c r="L1763" s="260"/>
      <c r="M1763" s="258"/>
      <c r="N1763" s="256"/>
      <c r="O1763" s="254">
        <f t="shared" ref="O1763:P1763" si="1765">IF(B1763=0,0,IF($O$1="",0,IF(YEAR(B1763)=$P$1,MONTH(B1763)-$O$1+1,(YEAR(B1763)-$P$1)*12-$O$1+1+MONTH(B1763))))</f>
        <v>0</v>
      </c>
      <c r="P1763" s="254">
        <f t="shared" si="1765"/>
        <v>0</v>
      </c>
      <c r="Q1763" s="255" t="str">
        <f t="shared" si="1537"/>
        <v/>
      </c>
      <c r="R1763" s="238"/>
      <c r="S1763" s="238"/>
      <c r="T1763" s="238"/>
      <c r="U1763" s="238"/>
    </row>
    <row r="1764" spans="1:21" hidden="1" x14ac:dyDescent="0.2">
      <c r="A1764" s="256">
        <v>1760</v>
      </c>
      <c r="B1764" s="248"/>
      <c r="C1764" s="257"/>
      <c r="D1764" s="258"/>
      <c r="E1764" s="258"/>
      <c r="F1764" s="259"/>
      <c r="G1764" s="258"/>
      <c r="H1764" s="258"/>
      <c r="I1764" s="260"/>
      <c r="J1764" s="258"/>
      <c r="K1764" s="258"/>
      <c r="L1764" s="260"/>
      <c r="M1764" s="258"/>
      <c r="N1764" s="256"/>
      <c r="O1764" s="254">
        <f t="shared" ref="O1764:P1764" si="1766">IF(B1764=0,0,IF($O$1="",0,IF(YEAR(B1764)=$P$1,MONTH(B1764)-$O$1+1,(YEAR(B1764)-$P$1)*12-$O$1+1+MONTH(B1764))))</f>
        <v>0</v>
      </c>
      <c r="P1764" s="254">
        <f t="shared" si="1766"/>
        <v>0</v>
      </c>
      <c r="Q1764" s="255" t="str">
        <f t="shared" si="1537"/>
        <v/>
      </c>
      <c r="R1764" s="238"/>
      <c r="S1764" s="238"/>
      <c r="T1764" s="238"/>
      <c r="U1764" s="238"/>
    </row>
    <row r="1765" spans="1:21" hidden="1" x14ac:dyDescent="0.2">
      <c r="A1765" s="247">
        <v>1761</v>
      </c>
      <c r="B1765" s="248"/>
      <c r="C1765" s="257"/>
      <c r="D1765" s="258"/>
      <c r="E1765" s="258"/>
      <c r="F1765" s="259"/>
      <c r="G1765" s="258"/>
      <c r="H1765" s="258"/>
      <c r="I1765" s="260"/>
      <c r="J1765" s="258"/>
      <c r="K1765" s="258"/>
      <c r="L1765" s="260"/>
      <c r="M1765" s="258"/>
      <c r="N1765" s="256"/>
      <c r="O1765" s="254">
        <f t="shared" ref="O1765:P1765" si="1767">IF(B1765=0,0,IF($O$1="",0,IF(YEAR(B1765)=$P$1,MONTH(B1765)-$O$1+1,(YEAR(B1765)-$P$1)*12-$O$1+1+MONTH(B1765))))</f>
        <v>0</v>
      </c>
      <c r="P1765" s="254">
        <f t="shared" si="1767"/>
        <v>0</v>
      </c>
      <c r="Q1765" s="255" t="str">
        <f t="shared" si="1537"/>
        <v/>
      </c>
      <c r="R1765" s="238"/>
      <c r="S1765" s="238"/>
      <c r="T1765" s="238"/>
      <c r="U1765" s="238"/>
    </row>
    <row r="1766" spans="1:21" hidden="1" x14ac:dyDescent="0.2">
      <c r="A1766" s="256">
        <v>1762</v>
      </c>
      <c r="B1766" s="248"/>
      <c r="C1766" s="257"/>
      <c r="D1766" s="258"/>
      <c r="E1766" s="258"/>
      <c r="F1766" s="259"/>
      <c r="G1766" s="258"/>
      <c r="H1766" s="258"/>
      <c r="I1766" s="260"/>
      <c r="J1766" s="258"/>
      <c r="K1766" s="258"/>
      <c r="L1766" s="260"/>
      <c r="M1766" s="258"/>
      <c r="N1766" s="256"/>
      <c r="O1766" s="254">
        <f t="shared" ref="O1766:P1766" si="1768">IF(B1766=0,0,IF($O$1="",0,IF(YEAR(B1766)=$P$1,MONTH(B1766)-$O$1+1,(YEAR(B1766)-$P$1)*12-$O$1+1+MONTH(B1766))))</f>
        <v>0</v>
      </c>
      <c r="P1766" s="254">
        <f t="shared" si="1768"/>
        <v>0</v>
      </c>
      <c r="Q1766" s="255" t="str">
        <f t="shared" si="1537"/>
        <v/>
      </c>
      <c r="R1766" s="238"/>
      <c r="S1766" s="238"/>
      <c r="T1766" s="238"/>
      <c r="U1766" s="238"/>
    </row>
    <row r="1767" spans="1:21" hidden="1" x14ac:dyDescent="0.2">
      <c r="A1767" s="256">
        <v>1763</v>
      </c>
      <c r="B1767" s="248"/>
      <c r="C1767" s="257"/>
      <c r="D1767" s="258"/>
      <c r="E1767" s="258"/>
      <c r="F1767" s="259"/>
      <c r="G1767" s="258"/>
      <c r="H1767" s="258"/>
      <c r="I1767" s="260"/>
      <c r="J1767" s="258"/>
      <c r="K1767" s="258"/>
      <c r="L1767" s="260"/>
      <c r="M1767" s="258"/>
      <c r="N1767" s="256"/>
      <c r="O1767" s="254">
        <f t="shared" ref="O1767:P1767" si="1769">IF(B1767=0,0,IF($O$1="",0,IF(YEAR(B1767)=$P$1,MONTH(B1767)-$O$1+1,(YEAR(B1767)-$P$1)*12-$O$1+1+MONTH(B1767))))</f>
        <v>0</v>
      </c>
      <c r="P1767" s="254">
        <f t="shared" si="1769"/>
        <v>0</v>
      </c>
      <c r="Q1767" s="255" t="str">
        <f t="shared" si="1537"/>
        <v/>
      </c>
      <c r="R1767" s="238"/>
      <c r="S1767" s="238"/>
      <c r="T1767" s="238"/>
      <c r="U1767" s="238"/>
    </row>
    <row r="1768" spans="1:21" hidden="1" x14ac:dyDescent="0.2">
      <c r="A1768" s="256">
        <v>1764</v>
      </c>
      <c r="B1768" s="248"/>
      <c r="C1768" s="257"/>
      <c r="D1768" s="258"/>
      <c r="E1768" s="258"/>
      <c r="F1768" s="259"/>
      <c r="G1768" s="258"/>
      <c r="H1768" s="258"/>
      <c r="I1768" s="260"/>
      <c r="J1768" s="258"/>
      <c r="K1768" s="258"/>
      <c r="L1768" s="260"/>
      <c r="M1768" s="258"/>
      <c r="N1768" s="256"/>
      <c r="O1768" s="254">
        <f t="shared" ref="O1768:P1768" si="1770">IF(B1768=0,0,IF($O$1="",0,IF(YEAR(B1768)=$P$1,MONTH(B1768)-$O$1+1,(YEAR(B1768)-$P$1)*12-$O$1+1+MONTH(B1768))))</f>
        <v>0</v>
      </c>
      <c r="P1768" s="254">
        <f t="shared" si="1770"/>
        <v>0</v>
      </c>
      <c r="Q1768" s="255" t="str">
        <f t="shared" si="1537"/>
        <v/>
      </c>
      <c r="R1768" s="238"/>
      <c r="S1768" s="238"/>
      <c r="T1768" s="238"/>
      <c r="U1768" s="238"/>
    </row>
    <row r="1769" spans="1:21" hidden="1" x14ac:dyDescent="0.2">
      <c r="A1769" s="247">
        <v>1765</v>
      </c>
      <c r="B1769" s="248"/>
      <c r="C1769" s="257"/>
      <c r="D1769" s="258"/>
      <c r="E1769" s="258"/>
      <c r="F1769" s="259"/>
      <c r="G1769" s="258"/>
      <c r="H1769" s="258"/>
      <c r="I1769" s="260"/>
      <c r="J1769" s="258"/>
      <c r="K1769" s="258"/>
      <c r="L1769" s="260"/>
      <c r="M1769" s="258"/>
      <c r="N1769" s="256"/>
      <c r="O1769" s="254">
        <f t="shared" ref="O1769:P1769" si="1771">IF(B1769=0,0,IF($O$1="",0,IF(YEAR(B1769)=$P$1,MONTH(B1769)-$O$1+1,(YEAR(B1769)-$P$1)*12-$O$1+1+MONTH(B1769))))</f>
        <v>0</v>
      </c>
      <c r="P1769" s="254">
        <f t="shared" si="1771"/>
        <v>0</v>
      </c>
      <c r="Q1769" s="255" t="str">
        <f t="shared" si="1537"/>
        <v/>
      </c>
      <c r="R1769" s="238"/>
      <c r="S1769" s="238"/>
      <c r="T1769" s="238"/>
      <c r="U1769" s="238"/>
    </row>
    <row r="1770" spans="1:21" hidden="1" x14ac:dyDescent="0.2">
      <c r="A1770" s="256">
        <v>1766</v>
      </c>
      <c r="B1770" s="248"/>
      <c r="C1770" s="257"/>
      <c r="D1770" s="258"/>
      <c r="E1770" s="258"/>
      <c r="F1770" s="259"/>
      <c r="G1770" s="258"/>
      <c r="H1770" s="258"/>
      <c r="I1770" s="260"/>
      <c r="J1770" s="258"/>
      <c r="K1770" s="258"/>
      <c r="L1770" s="260"/>
      <c r="M1770" s="258"/>
      <c r="N1770" s="256"/>
      <c r="O1770" s="254">
        <f t="shared" ref="O1770:P1770" si="1772">IF(B1770=0,0,IF($O$1="",0,IF(YEAR(B1770)=$P$1,MONTH(B1770)-$O$1+1,(YEAR(B1770)-$P$1)*12-$O$1+1+MONTH(B1770))))</f>
        <v>0</v>
      </c>
      <c r="P1770" s="254">
        <f t="shared" si="1772"/>
        <v>0</v>
      </c>
      <c r="Q1770" s="255" t="str">
        <f t="shared" si="1537"/>
        <v/>
      </c>
      <c r="R1770" s="238"/>
      <c r="S1770" s="238"/>
      <c r="T1770" s="238"/>
      <c r="U1770" s="238"/>
    </row>
    <row r="1771" spans="1:21" hidden="1" x14ac:dyDescent="0.2">
      <c r="A1771" s="256">
        <v>1767</v>
      </c>
      <c r="B1771" s="248"/>
      <c r="C1771" s="257"/>
      <c r="D1771" s="258"/>
      <c r="E1771" s="258"/>
      <c r="F1771" s="259"/>
      <c r="G1771" s="258"/>
      <c r="H1771" s="258"/>
      <c r="I1771" s="260"/>
      <c r="J1771" s="258"/>
      <c r="K1771" s="258"/>
      <c r="L1771" s="260"/>
      <c r="M1771" s="258"/>
      <c r="N1771" s="256"/>
      <c r="O1771" s="254">
        <f t="shared" ref="O1771:P1771" si="1773">IF(B1771=0,0,IF($O$1="",0,IF(YEAR(B1771)=$P$1,MONTH(B1771)-$O$1+1,(YEAR(B1771)-$P$1)*12-$O$1+1+MONTH(B1771))))</f>
        <v>0</v>
      </c>
      <c r="P1771" s="254">
        <f t="shared" si="1773"/>
        <v>0</v>
      </c>
      <c r="Q1771" s="255" t="str">
        <f t="shared" si="1537"/>
        <v/>
      </c>
      <c r="R1771" s="238"/>
      <c r="S1771" s="238"/>
      <c r="T1771" s="238"/>
      <c r="U1771" s="238"/>
    </row>
    <row r="1772" spans="1:21" hidden="1" x14ac:dyDescent="0.2">
      <c r="A1772" s="256">
        <v>1768</v>
      </c>
      <c r="B1772" s="248"/>
      <c r="C1772" s="257"/>
      <c r="D1772" s="258"/>
      <c r="E1772" s="258"/>
      <c r="F1772" s="259"/>
      <c r="G1772" s="258"/>
      <c r="H1772" s="258"/>
      <c r="I1772" s="260"/>
      <c r="J1772" s="258"/>
      <c r="K1772" s="258"/>
      <c r="L1772" s="260"/>
      <c r="M1772" s="258"/>
      <c r="N1772" s="256"/>
      <c r="O1772" s="254">
        <f t="shared" ref="O1772:P1772" si="1774">IF(B1772=0,0,IF($O$1="",0,IF(YEAR(B1772)=$P$1,MONTH(B1772)-$O$1+1,(YEAR(B1772)-$P$1)*12-$O$1+1+MONTH(B1772))))</f>
        <v>0</v>
      </c>
      <c r="P1772" s="254">
        <f t="shared" si="1774"/>
        <v>0</v>
      </c>
      <c r="Q1772" s="255" t="str">
        <f t="shared" si="1537"/>
        <v/>
      </c>
      <c r="R1772" s="238"/>
      <c r="S1772" s="238"/>
      <c r="T1772" s="238"/>
      <c r="U1772" s="238"/>
    </row>
    <row r="1773" spans="1:21" hidden="1" x14ac:dyDescent="0.2">
      <c r="A1773" s="247">
        <v>1769</v>
      </c>
      <c r="B1773" s="248"/>
      <c r="C1773" s="257"/>
      <c r="D1773" s="258"/>
      <c r="E1773" s="258"/>
      <c r="F1773" s="259"/>
      <c r="G1773" s="258"/>
      <c r="H1773" s="258"/>
      <c r="I1773" s="260"/>
      <c r="J1773" s="258"/>
      <c r="K1773" s="258"/>
      <c r="L1773" s="260"/>
      <c r="M1773" s="258"/>
      <c r="N1773" s="256"/>
      <c r="O1773" s="254">
        <f t="shared" ref="O1773:P1773" si="1775">IF(B1773=0,0,IF($O$1="",0,IF(YEAR(B1773)=$P$1,MONTH(B1773)-$O$1+1,(YEAR(B1773)-$P$1)*12-$O$1+1+MONTH(B1773))))</f>
        <v>0</v>
      </c>
      <c r="P1773" s="254">
        <f t="shared" si="1775"/>
        <v>0</v>
      </c>
      <c r="Q1773" s="255" t="str">
        <f t="shared" si="1537"/>
        <v/>
      </c>
      <c r="R1773" s="238"/>
      <c r="S1773" s="238"/>
      <c r="T1773" s="238"/>
      <c r="U1773" s="238"/>
    </row>
    <row r="1774" spans="1:21" hidden="1" x14ac:dyDescent="0.2">
      <c r="A1774" s="256">
        <v>1770</v>
      </c>
      <c r="B1774" s="248"/>
      <c r="C1774" s="257"/>
      <c r="D1774" s="258"/>
      <c r="E1774" s="258"/>
      <c r="F1774" s="259"/>
      <c r="G1774" s="258"/>
      <c r="H1774" s="258"/>
      <c r="I1774" s="260"/>
      <c r="J1774" s="258"/>
      <c r="K1774" s="258"/>
      <c r="L1774" s="260"/>
      <c r="M1774" s="258"/>
      <c r="N1774" s="256"/>
      <c r="O1774" s="254">
        <f t="shared" ref="O1774:P1774" si="1776">IF(B1774=0,0,IF($O$1="",0,IF(YEAR(B1774)=$P$1,MONTH(B1774)-$O$1+1,(YEAR(B1774)-$P$1)*12-$O$1+1+MONTH(B1774))))</f>
        <v>0</v>
      </c>
      <c r="P1774" s="254">
        <f t="shared" si="1776"/>
        <v>0</v>
      </c>
      <c r="Q1774" s="255" t="str">
        <f t="shared" si="1537"/>
        <v/>
      </c>
      <c r="R1774" s="238"/>
      <c r="S1774" s="238"/>
      <c r="T1774" s="238"/>
      <c r="U1774" s="238"/>
    </row>
    <row r="1775" spans="1:21" hidden="1" x14ac:dyDescent="0.2">
      <c r="A1775" s="256">
        <v>1771</v>
      </c>
      <c r="B1775" s="248"/>
      <c r="C1775" s="257"/>
      <c r="D1775" s="258"/>
      <c r="E1775" s="258"/>
      <c r="F1775" s="259"/>
      <c r="G1775" s="258"/>
      <c r="H1775" s="258"/>
      <c r="I1775" s="260"/>
      <c r="J1775" s="258"/>
      <c r="K1775" s="258"/>
      <c r="L1775" s="260"/>
      <c r="M1775" s="258"/>
      <c r="N1775" s="256"/>
      <c r="O1775" s="254">
        <f t="shared" ref="O1775:P1775" si="1777">IF(B1775=0,0,IF($O$1="",0,IF(YEAR(B1775)=$P$1,MONTH(B1775)-$O$1+1,(YEAR(B1775)-$P$1)*12-$O$1+1+MONTH(B1775))))</f>
        <v>0</v>
      </c>
      <c r="P1775" s="254">
        <f t="shared" si="1777"/>
        <v>0</v>
      </c>
      <c r="Q1775" s="255" t="str">
        <f t="shared" si="1537"/>
        <v/>
      </c>
      <c r="R1775" s="238"/>
      <c r="S1775" s="238"/>
      <c r="T1775" s="238"/>
      <c r="U1775" s="238"/>
    </row>
    <row r="1776" spans="1:21" hidden="1" x14ac:dyDescent="0.2">
      <c r="A1776" s="256">
        <v>1772</v>
      </c>
      <c r="B1776" s="248"/>
      <c r="C1776" s="257"/>
      <c r="D1776" s="258"/>
      <c r="E1776" s="258"/>
      <c r="F1776" s="259"/>
      <c r="G1776" s="258"/>
      <c r="H1776" s="258"/>
      <c r="I1776" s="260"/>
      <c r="J1776" s="258"/>
      <c r="K1776" s="258"/>
      <c r="L1776" s="260"/>
      <c r="M1776" s="258"/>
      <c r="N1776" s="256"/>
      <c r="O1776" s="254">
        <f t="shared" ref="O1776:P1776" si="1778">IF(B1776=0,0,IF($O$1="",0,IF(YEAR(B1776)=$P$1,MONTH(B1776)-$O$1+1,(YEAR(B1776)-$P$1)*12-$O$1+1+MONTH(B1776))))</f>
        <v>0</v>
      </c>
      <c r="P1776" s="254">
        <f t="shared" si="1778"/>
        <v>0</v>
      </c>
      <c r="Q1776" s="255" t="str">
        <f t="shared" si="1537"/>
        <v/>
      </c>
      <c r="R1776" s="238"/>
      <c r="S1776" s="238"/>
      <c r="T1776" s="238"/>
      <c r="U1776" s="238"/>
    </row>
    <row r="1777" spans="1:21" hidden="1" x14ac:dyDescent="0.2">
      <c r="A1777" s="247">
        <v>1773</v>
      </c>
      <c r="B1777" s="248"/>
      <c r="C1777" s="257"/>
      <c r="D1777" s="258"/>
      <c r="E1777" s="258"/>
      <c r="F1777" s="259"/>
      <c r="G1777" s="258"/>
      <c r="H1777" s="258"/>
      <c r="I1777" s="260"/>
      <c r="J1777" s="258"/>
      <c r="K1777" s="258"/>
      <c r="L1777" s="260"/>
      <c r="M1777" s="258"/>
      <c r="N1777" s="256"/>
      <c r="O1777" s="254">
        <f t="shared" ref="O1777:P1777" si="1779">IF(B1777=0,0,IF($O$1="",0,IF(YEAR(B1777)=$P$1,MONTH(B1777)-$O$1+1,(YEAR(B1777)-$P$1)*12-$O$1+1+MONTH(B1777))))</f>
        <v>0</v>
      </c>
      <c r="P1777" s="254">
        <f t="shared" si="1779"/>
        <v>0</v>
      </c>
      <c r="Q1777" s="255" t="str">
        <f t="shared" si="1537"/>
        <v/>
      </c>
      <c r="R1777" s="238"/>
      <c r="S1777" s="238"/>
      <c r="T1777" s="238"/>
      <c r="U1777" s="238"/>
    </row>
    <row r="1778" spans="1:21" hidden="1" x14ac:dyDescent="0.2">
      <c r="A1778" s="256">
        <v>1774</v>
      </c>
      <c r="B1778" s="248"/>
      <c r="C1778" s="257"/>
      <c r="D1778" s="258"/>
      <c r="E1778" s="258"/>
      <c r="F1778" s="259"/>
      <c r="G1778" s="258"/>
      <c r="H1778" s="258"/>
      <c r="I1778" s="260"/>
      <c r="J1778" s="258"/>
      <c r="K1778" s="258"/>
      <c r="L1778" s="260"/>
      <c r="M1778" s="258"/>
      <c r="N1778" s="256"/>
      <c r="O1778" s="254">
        <f t="shared" ref="O1778:P1778" si="1780">IF(B1778=0,0,IF($O$1="",0,IF(YEAR(B1778)=$P$1,MONTH(B1778)-$O$1+1,(YEAR(B1778)-$P$1)*12-$O$1+1+MONTH(B1778))))</f>
        <v>0</v>
      </c>
      <c r="P1778" s="254">
        <f t="shared" si="1780"/>
        <v>0</v>
      </c>
      <c r="Q1778" s="255" t="str">
        <f t="shared" si="1537"/>
        <v/>
      </c>
      <c r="R1778" s="238"/>
      <c r="S1778" s="238"/>
      <c r="T1778" s="238"/>
      <c r="U1778" s="238"/>
    </row>
    <row r="1779" spans="1:21" hidden="1" x14ac:dyDescent="0.2">
      <c r="A1779" s="256">
        <v>1775</v>
      </c>
      <c r="B1779" s="248"/>
      <c r="C1779" s="257"/>
      <c r="D1779" s="258"/>
      <c r="E1779" s="258"/>
      <c r="F1779" s="259"/>
      <c r="G1779" s="258"/>
      <c r="H1779" s="258"/>
      <c r="I1779" s="260"/>
      <c r="J1779" s="258"/>
      <c r="K1779" s="258"/>
      <c r="L1779" s="260"/>
      <c r="M1779" s="258"/>
      <c r="N1779" s="256"/>
      <c r="O1779" s="254">
        <f t="shared" ref="O1779:P1779" si="1781">IF(B1779=0,0,IF($O$1="",0,IF(YEAR(B1779)=$P$1,MONTH(B1779)-$O$1+1,(YEAR(B1779)-$P$1)*12-$O$1+1+MONTH(B1779))))</f>
        <v>0</v>
      </c>
      <c r="P1779" s="254">
        <f t="shared" si="1781"/>
        <v>0</v>
      </c>
      <c r="Q1779" s="255" t="str">
        <f t="shared" si="1537"/>
        <v/>
      </c>
      <c r="R1779" s="238"/>
      <c r="S1779" s="238"/>
      <c r="T1779" s="238"/>
      <c r="U1779" s="238"/>
    </row>
    <row r="1780" spans="1:21" hidden="1" x14ac:dyDescent="0.2">
      <c r="A1780" s="256">
        <v>1776</v>
      </c>
      <c r="B1780" s="248"/>
      <c r="C1780" s="257"/>
      <c r="D1780" s="258"/>
      <c r="E1780" s="258"/>
      <c r="F1780" s="259"/>
      <c r="G1780" s="258"/>
      <c r="H1780" s="258"/>
      <c r="I1780" s="260"/>
      <c r="J1780" s="258"/>
      <c r="K1780" s="258"/>
      <c r="L1780" s="260"/>
      <c r="M1780" s="258"/>
      <c r="N1780" s="256"/>
      <c r="O1780" s="254">
        <f t="shared" ref="O1780:P1780" si="1782">IF(B1780=0,0,IF($O$1="",0,IF(YEAR(B1780)=$P$1,MONTH(B1780)-$O$1+1,(YEAR(B1780)-$P$1)*12-$O$1+1+MONTH(B1780))))</f>
        <v>0</v>
      </c>
      <c r="P1780" s="254">
        <f t="shared" si="1782"/>
        <v>0</v>
      </c>
      <c r="Q1780" s="255" t="str">
        <f t="shared" si="1537"/>
        <v/>
      </c>
      <c r="R1780" s="238"/>
      <c r="S1780" s="238"/>
      <c r="T1780" s="238"/>
      <c r="U1780" s="238"/>
    </row>
    <row r="1781" spans="1:21" hidden="1" x14ac:dyDescent="0.2">
      <c r="A1781" s="247">
        <v>1777</v>
      </c>
      <c r="B1781" s="248"/>
      <c r="C1781" s="257"/>
      <c r="D1781" s="258"/>
      <c r="E1781" s="258"/>
      <c r="F1781" s="259"/>
      <c r="G1781" s="258"/>
      <c r="H1781" s="258"/>
      <c r="I1781" s="260"/>
      <c r="J1781" s="258"/>
      <c r="K1781" s="258"/>
      <c r="L1781" s="260"/>
      <c r="M1781" s="258"/>
      <c r="N1781" s="256"/>
      <c r="O1781" s="254">
        <f t="shared" ref="O1781:P1781" si="1783">IF(B1781=0,0,IF($O$1="",0,IF(YEAR(B1781)=$P$1,MONTH(B1781)-$O$1+1,(YEAR(B1781)-$P$1)*12-$O$1+1+MONTH(B1781))))</f>
        <v>0</v>
      </c>
      <c r="P1781" s="254">
        <f t="shared" si="1783"/>
        <v>0</v>
      </c>
      <c r="Q1781" s="255" t="str">
        <f t="shared" si="1537"/>
        <v/>
      </c>
      <c r="R1781" s="238"/>
      <c r="S1781" s="238"/>
      <c r="T1781" s="238"/>
      <c r="U1781" s="238"/>
    </row>
    <row r="1782" spans="1:21" hidden="1" x14ac:dyDescent="0.2">
      <c r="A1782" s="256">
        <v>1778</v>
      </c>
      <c r="B1782" s="248"/>
      <c r="C1782" s="257"/>
      <c r="D1782" s="258"/>
      <c r="E1782" s="258"/>
      <c r="F1782" s="259"/>
      <c r="G1782" s="258"/>
      <c r="H1782" s="258"/>
      <c r="I1782" s="260"/>
      <c r="J1782" s="258"/>
      <c r="K1782" s="258"/>
      <c r="L1782" s="260"/>
      <c r="M1782" s="258"/>
      <c r="N1782" s="256"/>
      <c r="O1782" s="254">
        <f t="shared" ref="O1782:P1782" si="1784">IF(B1782=0,0,IF($O$1="",0,IF(YEAR(B1782)=$P$1,MONTH(B1782)-$O$1+1,(YEAR(B1782)-$P$1)*12-$O$1+1+MONTH(B1782))))</f>
        <v>0</v>
      </c>
      <c r="P1782" s="254">
        <f t="shared" si="1784"/>
        <v>0</v>
      </c>
      <c r="Q1782" s="255" t="str">
        <f t="shared" si="1537"/>
        <v/>
      </c>
      <c r="R1782" s="238"/>
      <c r="S1782" s="238"/>
      <c r="T1782" s="238"/>
      <c r="U1782" s="238"/>
    </row>
    <row r="1783" spans="1:21" hidden="1" x14ac:dyDescent="0.2">
      <c r="A1783" s="256">
        <v>1779</v>
      </c>
      <c r="B1783" s="248"/>
      <c r="C1783" s="257"/>
      <c r="D1783" s="258"/>
      <c r="E1783" s="258"/>
      <c r="F1783" s="259"/>
      <c r="G1783" s="258"/>
      <c r="H1783" s="258"/>
      <c r="I1783" s="260"/>
      <c r="J1783" s="258"/>
      <c r="K1783" s="258"/>
      <c r="L1783" s="260"/>
      <c r="M1783" s="258"/>
      <c r="N1783" s="256"/>
      <c r="O1783" s="254">
        <f t="shared" ref="O1783:P1783" si="1785">IF(B1783=0,0,IF($O$1="",0,IF(YEAR(B1783)=$P$1,MONTH(B1783)-$O$1+1,(YEAR(B1783)-$P$1)*12-$O$1+1+MONTH(B1783))))</f>
        <v>0</v>
      </c>
      <c r="P1783" s="254">
        <f t="shared" si="1785"/>
        <v>0</v>
      </c>
      <c r="Q1783" s="255" t="str">
        <f t="shared" si="1537"/>
        <v/>
      </c>
      <c r="R1783" s="238"/>
      <c r="S1783" s="238"/>
      <c r="T1783" s="238"/>
      <c r="U1783" s="238"/>
    </row>
    <row r="1784" spans="1:21" hidden="1" x14ac:dyDescent="0.2">
      <c r="A1784" s="256">
        <v>1780</v>
      </c>
      <c r="B1784" s="248"/>
      <c r="C1784" s="257"/>
      <c r="D1784" s="258"/>
      <c r="E1784" s="258"/>
      <c r="F1784" s="259"/>
      <c r="G1784" s="258"/>
      <c r="H1784" s="258"/>
      <c r="I1784" s="260"/>
      <c r="J1784" s="258"/>
      <c r="K1784" s="258"/>
      <c r="L1784" s="260"/>
      <c r="M1784" s="258"/>
      <c r="N1784" s="256"/>
      <c r="O1784" s="254">
        <f t="shared" ref="O1784:P1784" si="1786">IF(B1784=0,0,IF($O$1="",0,IF(YEAR(B1784)=$P$1,MONTH(B1784)-$O$1+1,(YEAR(B1784)-$P$1)*12-$O$1+1+MONTH(B1784))))</f>
        <v>0</v>
      </c>
      <c r="P1784" s="254">
        <f t="shared" si="1786"/>
        <v>0</v>
      </c>
      <c r="Q1784" s="255" t="str">
        <f t="shared" si="1537"/>
        <v/>
      </c>
      <c r="R1784" s="238"/>
      <c r="S1784" s="238"/>
      <c r="T1784" s="238"/>
      <c r="U1784" s="238"/>
    </row>
    <row r="1785" spans="1:21" hidden="1" x14ac:dyDescent="0.2">
      <c r="A1785" s="247">
        <v>1781</v>
      </c>
      <c r="B1785" s="248"/>
      <c r="C1785" s="257"/>
      <c r="D1785" s="258"/>
      <c r="E1785" s="258"/>
      <c r="F1785" s="259"/>
      <c r="G1785" s="258"/>
      <c r="H1785" s="258"/>
      <c r="I1785" s="260"/>
      <c r="J1785" s="258"/>
      <c r="K1785" s="258"/>
      <c r="L1785" s="260"/>
      <c r="M1785" s="258"/>
      <c r="N1785" s="256"/>
      <c r="O1785" s="254">
        <f t="shared" ref="O1785:P1785" si="1787">IF(B1785=0,0,IF($O$1="",0,IF(YEAR(B1785)=$P$1,MONTH(B1785)-$O$1+1,(YEAR(B1785)-$P$1)*12-$O$1+1+MONTH(B1785))))</f>
        <v>0</v>
      </c>
      <c r="P1785" s="254">
        <f t="shared" si="1787"/>
        <v>0</v>
      </c>
      <c r="Q1785" s="255" t="str">
        <f t="shared" si="1537"/>
        <v/>
      </c>
      <c r="R1785" s="238"/>
      <c r="S1785" s="238"/>
      <c r="T1785" s="238"/>
      <c r="U1785" s="238"/>
    </row>
    <row r="1786" spans="1:21" hidden="1" x14ac:dyDescent="0.2">
      <c r="A1786" s="256">
        <v>1782</v>
      </c>
      <c r="B1786" s="248"/>
      <c r="C1786" s="257"/>
      <c r="D1786" s="258"/>
      <c r="E1786" s="258"/>
      <c r="F1786" s="259"/>
      <c r="G1786" s="258"/>
      <c r="H1786" s="258"/>
      <c r="I1786" s="260"/>
      <c r="J1786" s="258"/>
      <c r="K1786" s="258"/>
      <c r="L1786" s="260"/>
      <c r="M1786" s="258"/>
      <c r="N1786" s="256"/>
      <c r="O1786" s="254">
        <f t="shared" ref="O1786:P1786" si="1788">IF(B1786=0,0,IF($O$1="",0,IF(YEAR(B1786)=$P$1,MONTH(B1786)-$O$1+1,(YEAR(B1786)-$P$1)*12-$O$1+1+MONTH(B1786))))</f>
        <v>0</v>
      </c>
      <c r="P1786" s="254">
        <f t="shared" si="1788"/>
        <v>0</v>
      </c>
      <c r="Q1786" s="255" t="str">
        <f t="shared" si="1537"/>
        <v/>
      </c>
      <c r="R1786" s="238"/>
      <c r="S1786" s="238"/>
      <c r="T1786" s="238"/>
      <c r="U1786" s="238"/>
    </row>
    <row r="1787" spans="1:21" hidden="1" x14ac:dyDescent="0.2">
      <c r="A1787" s="256">
        <v>1783</v>
      </c>
      <c r="B1787" s="248"/>
      <c r="C1787" s="257"/>
      <c r="D1787" s="258"/>
      <c r="E1787" s="258"/>
      <c r="F1787" s="259"/>
      <c r="G1787" s="258"/>
      <c r="H1787" s="258"/>
      <c r="I1787" s="260"/>
      <c r="J1787" s="258"/>
      <c r="K1787" s="258"/>
      <c r="L1787" s="260"/>
      <c r="M1787" s="258"/>
      <c r="N1787" s="256"/>
      <c r="O1787" s="254">
        <f t="shared" ref="O1787:P1787" si="1789">IF(B1787=0,0,IF($O$1="",0,IF(YEAR(B1787)=$P$1,MONTH(B1787)-$O$1+1,(YEAR(B1787)-$P$1)*12-$O$1+1+MONTH(B1787))))</f>
        <v>0</v>
      </c>
      <c r="P1787" s="254">
        <f t="shared" si="1789"/>
        <v>0</v>
      </c>
      <c r="Q1787" s="255" t="str">
        <f t="shared" si="1537"/>
        <v/>
      </c>
      <c r="R1787" s="238"/>
      <c r="S1787" s="238"/>
      <c r="T1787" s="238"/>
      <c r="U1787" s="238"/>
    </row>
    <row r="1788" spans="1:21" hidden="1" x14ac:dyDescent="0.2">
      <c r="A1788" s="256">
        <v>1784</v>
      </c>
      <c r="B1788" s="248"/>
      <c r="C1788" s="257"/>
      <c r="D1788" s="258"/>
      <c r="E1788" s="258"/>
      <c r="F1788" s="259"/>
      <c r="G1788" s="258"/>
      <c r="H1788" s="258"/>
      <c r="I1788" s="260"/>
      <c r="J1788" s="258"/>
      <c r="K1788" s="258"/>
      <c r="L1788" s="260"/>
      <c r="M1788" s="258"/>
      <c r="N1788" s="256"/>
      <c r="O1788" s="254">
        <f t="shared" ref="O1788:P1788" si="1790">IF(B1788=0,0,IF($O$1="",0,IF(YEAR(B1788)=$P$1,MONTH(B1788)-$O$1+1,(YEAR(B1788)-$P$1)*12-$O$1+1+MONTH(B1788))))</f>
        <v>0</v>
      </c>
      <c r="P1788" s="254">
        <f t="shared" si="1790"/>
        <v>0</v>
      </c>
      <c r="Q1788" s="255" t="str">
        <f t="shared" si="1537"/>
        <v/>
      </c>
      <c r="R1788" s="238"/>
      <c r="S1788" s="238"/>
      <c r="T1788" s="238"/>
      <c r="U1788" s="238"/>
    </row>
    <row r="1789" spans="1:21" hidden="1" x14ac:dyDescent="0.2">
      <c r="A1789" s="247">
        <v>1785</v>
      </c>
      <c r="B1789" s="248"/>
      <c r="C1789" s="257"/>
      <c r="D1789" s="258"/>
      <c r="E1789" s="258"/>
      <c r="F1789" s="259"/>
      <c r="G1789" s="258"/>
      <c r="H1789" s="258"/>
      <c r="I1789" s="260"/>
      <c r="J1789" s="258"/>
      <c r="K1789" s="258"/>
      <c r="L1789" s="260"/>
      <c r="M1789" s="258"/>
      <c r="N1789" s="256"/>
      <c r="O1789" s="254">
        <f t="shared" ref="O1789:P1789" si="1791">IF(B1789=0,0,IF($O$1="",0,IF(YEAR(B1789)=$P$1,MONTH(B1789)-$O$1+1,(YEAR(B1789)-$P$1)*12-$O$1+1+MONTH(B1789))))</f>
        <v>0</v>
      </c>
      <c r="P1789" s="254">
        <f t="shared" si="1791"/>
        <v>0</v>
      </c>
      <c r="Q1789" s="255" t="str">
        <f t="shared" si="1537"/>
        <v/>
      </c>
      <c r="R1789" s="238"/>
      <c r="S1789" s="238"/>
      <c r="T1789" s="238"/>
      <c r="U1789" s="238"/>
    </row>
    <row r="1790" spans="1:21" hidden="1" x14ac:dyDescent="0.2">
      <c r="A1790" s="256">
        <v>1786</v>
      </c>
      <c r="B1790" s="248"/>
      <c r="C1790" s="257"/>
      <c r="D1790" s="258"/>
      <c r="E1790" s="258"/>
      <c r="F1790" s="259"/>
      <c r="G1790" s="258"/>
      <c r="H1790" s="258"/>
      <c r="I1790" s="260"/>
      <c r="J1790" s="258"/>
      <c r="K1790" s="258"/>
      <c r="L1790" s="260"/>
      <c r="M1790" s="258"/>
      <c r="N1790" s="256"/>
      <c r="O1790" s="254">
        <f t="shared" ref="O1790:P1790" si="1792">IF(B1790=0,0,IF($O$1="",0,IF(YEAR(B1790)=$P$1,MONTH(B1790)-$O$1+1,(YEAR(B1790)-$P$1)*12-$O$1+1+MONTH(B1790))))</f>
        <v>0</v>
      </c>
      <c r="P1790" s="254">
        <f t="shared" si="1792"/>
        <v>0</v>
      </c>
      <c r="Q1790" s="255" t="str">
        <f t="shared" ref="Q1790:Q2005" si="1793">SUBSTITUTE(D1790," ","_")</f>
        <v/>
      </c>
      <c r="R1790" s="238"/>
      <c r="S1790" s="238"/>
      <c r="T1790" s="238"/>
      <c r="U1790" s="238"/>
    </row>
    <row r="1791" spans="1:21" hidden="1" x14ac:dyDescent="0.2">
      <c r="A1791" s="256">
        <v>1787</v>
      </c>
      <c r="B1791" s="248"/>
      <c r="C1791" s="257"/>
      <c r="D1791" s="258"/>
      <c r="E1791" s="258"/>
      <c r="F1791" s="259"/>
      <c r="G1791" s="258"/>
      <c r="H1791" s="258"/>
      <c r="I1791" s="260"/>
      <c r="J1791" s="258"/>
      <c r="K1791" s="258"/>
      <c r="L1791" s="260"/>
      <c r="M1791" s="258"/>
      <c r="N1791" s="256"/>
      <c r="O1791" s="254">
        <f t="shared" ref="O1791:P1791" si="1794">IF(B1791=0,0,IF($O$1="",0,IF(YEAR(B1791)=$P$1,MONTH(B1791)-$O$1+1,(YEAR(B1791)-$P$1)*12-$O$1+1+MONTH(B1791))))</f>
        <v>0</v>
      </c>
      <c r="P1791" s="254">
        <f t="shared" si="1794"/>
        <v>0</v>
      </c>
      <c r="Q1791" s="255" t="str">
        <f t="shared" si="1793"/>
        <v/>
      </c>
      <c r="R1791" s="238"/>
      <c r="S1791" s="238"/>
      <c r="T1791" s="238"/>
      <c r="U1791" s="238"/>
    </row>
    <row r="1792" spans="1:21" hidden="1" x14ac:dyDescent="0.2">
      <c r="A1792" s="256">
        <v>1788</v>
      </c>
      <c r="B1792" s="248"/>
      <c r="C1792" s="257"/>
      <c r="D1792" s="258"/>
      <c r="E1792" s="258"/>
      <c r="F1792" s="259"/>
      <c r="G1792" s="258"/>
      <c r="H1792" s="258"/>
      <c r="I1792" s="260"/>
      <c r="J1792" s="258"/>
      <c r="K1792" s="258"/>
      <c r="L1792" s="260"/>
      <c r="M1792" s="258"/>
      <c r="N1792" s="256"/>
      <c r="O1792" s="254">
        <f t="shared" ref="O1792:P1792" si="1795">IF(B1792=0,0,IF($O$1="",0,IF(YEAR(B1792)=$P$1,MONTH(B1792)-$O$1+1,(YEAR(B1792)-$P$1)*12-$O$1+1+MONTH(B1792))))</f>
        <v>0</v>
      </c>
      <c r="P1792" s="254">
        <f t="shared" si="1795"/>
        <v>0</v>
      </c>
      <c r="Q1792" s="255" t="str">
        <f t="shared" si="1793"/>
        <v/>
      </c>
      <c r="R1792" s="238"/>
      <c r="S1792" s="238"/>
      <c r="T1792" s="238"/>
      <c r="U1792" s="238"/>
    </row>
    <row r="1793" spans="1:21" hidden="1" x14ac:dyDescent="0.2">
      <c r="A1793" s="247">
        <v>1789</v>
      </c>
      <c r="B1793" s="248"/>
      <c r="C1793" s="257"/>
      <c r="D1793" s="258"/>
      <c r="E1793" s="258"/>
      <c r="F1793" s="259"/>
      <c r="G1793" s="258"/>
      <c r="H1793" s="258"/>
      <c r="I1793" s="260"/>
      <c r="J1793" s="258"/>
      <c r="K1793" s="258"/>
      <c r="L1793" s="260"/>
      <c r="M1793" s="258"/>
      <c r="N1793" s="256"/>
      <c r="O1793" s="254">
        <f t="shared" ref="O1793:P1793" si="1796">IF(B1793=0,0,IF($O$1="",0,IF(YEAR(B1793)=$P$1,MONTH(B1793)-$O$1+1,(YEAR(B1793)-$P$1)*12-$O$1+1+MONTH(B1793))))</f>
        <v>0</v>
      </c>
      <c r="P1793" s="254">
        <f t="shared" si="1796"/>
        <v>0</v>
      </c>
      <c r="Q1793" s="255" t="str">
        <f t="shared" si="1793"/>
        <v/>
      </c>
      <c r="R1793" s="238"/>
      <c r="S1793" s="238"/>
      <c r="T1793" s="238"/>
      <c r="U1793" s="238"/>
    </row>
    <row r="1794" spans="1:21" hidden="1" x14ac:dyDescent="0.2">
      <c r="A1794" s="256">
        <v>1790</v>
      </c>
      <c r="B1794" s="248"/>
      <c r="C1794" s="257"/>
      <c r="D1794" s="258"/>
      <c r="E1794" s="258"/>
      <c r="F1794" s="259"/>
      <c r="G1794" s="258"/>
      <c r="H1794" s="258"/>
      <c r="I1794" s="260"/>
      <c r="J1794" s="258"/>
      <c r="K1794" s="258"/>
      <c r="L1794" s="260"/>
      <c r="M1794" s="258"/>
      <c r="N1794" s="256"/>
      <c r="O1794" s="254">
        <f t="shared" ref="O1794:P1794" si="1797">IF(B1794=0,0,IF($O$1="",0,IF(YEAR(B1794)=$P$1,MONTH(B1794)-$O$1+1,(YEAR(B1794)-$P$1)*12-$O$1+1+MONTH(B1794))))</f>
        <v>0</v>
      </c>
      <c r="P1794" s="254">
        <f t="shared" si="1797"/>
        <v>0</v>
      </c>
      <c r="Q1794" s="255" t="str">
        <f t="shared" si="1793"/>
        <v/>
      </c>
      <c r="R1794" s="238"/>
      <c r="S1794" s="238"/>
      <c r="T1794" s="238"/>
      <c r="U1794" s="238"/>
    </row>
    <row r="1795" spans="1:21" hidden="1" x14ac:dyDescent="0.2">
      <c r="A1795" s="256">
        <v>1791</v>
      </c>
      <c r="B1795" s="248"/>
      <c r="C1795" s="257"/>
      <c r="D1795" s="258"/>
      <c r="E1795" s="258"/>
      <c r="F1795" s="259"/>
      <c r="G1795" s="258"/>
      <c r="H1795" s="258"/>
      <c r="I1795" s="260"/>
      <c r="J1795" s="258"/>
      <c r="K1795" s="258"/>
      <c r="L1795" s="260"/>
      <c r="M1795" s="258"/>
      <c r="N1795" s="256"/>
      <c r="O1795" s="254">
        <f t="shared" ref="O1795:P1795" si="1798">IF(B1795=0,0,IF($O$1="",0,IF(YEAR(B1795)=$P$1,MONTH(B1795)-$O$1+1,(YEAR(B1795)-$P$1)*12-$O$1+1+MONTH(B1795))))</f>
        <v>0</v>
      </c>
      <c r="P1795" s="254">
        <f t="shared" si="1798"/>
        <v>0</v>
      </c>
      <c r="Q1795" s="255" t="str">
        <f t="shared" si="1793"/>
        <v/>
      </c>
      <c r="R1795" s="238"/>
      <c r="S1795" s="238"/>
      <c r="T1795" s="238"/>
      <c r="U1795" s="238"/>
    </row>
    <row r="1796" spans="1:21" hidden="1" x14ac:dyDescent="0.2">
      <c r="A1796" s="256">
        <v>1792</v>
      </c>
      <c r="B1796" s="248"/>
      <c r="C1796" s="257"/>
      <c r="D1796" s="258"/>
      <c r="E1796" s="258"/>
      <c r="F1796" s="259"/>
      <c r="G1796" s="258"/>
      <c r="H1796" s="258"/>
      <c r="I1796" s="260"/>
      <c r="J1796" s="258"/>
      <c r="K1796" s="258"/>
      <c r="L1796" s="260"/>
      <c r="M1796" s="258"/>
      <c r="N1796" s="256"/>
      <c r="O1796" s="254">
        <f t="shared" ref="O1796:P1796" si="1799">IF(B1796=0,0,IF($O$1="",0,IF(YEAR(B1796)=$P$1,MONTH(B1796)-$O$1+1,(YEAR(B1796)-$P$1)*12-$O$1+1+MONTH(B1796))))</f>
        <v>0</v>
      </c>
      <c r="P1796" s="254">
        <f t="shared" si="1799"/>
        <v>0</v>
      </c>
      <c r="Q1796" s="255" t="str">
        <f t="shared" si="1793"/>
        <v/>
      </c>
      <c r="R1796" s="238"/>
      <c r="S1796" s="238"/>
      <c r="T1796" s="238"/>
      <c r="U1796" s="238"/>
    </row>
    <row r="1797" spans="1:21" hidden="1" x14ac:dyDescent="0.2">
      <c r="A1797" s="247">
        <v>1793</v>
      </c>
      <c r="B1797" s="248"/>
      <c r="C1797" s="257"/>
      <c r="D1797" s="258"/>
      <c r="E1797" s="258"/>
      <c r="F1797" s="259"/>
      <c r="G1797" s="258"/>
      <c r="H1797" s="258"/>
      <c r="I1797" s="260"/>
      <c r="J1797" s="258"/>
      <c r="K1797" s="258"/>
      <c r="L1797" s="260"/>
      <c r="M1797" s="258"/>
      <c r="N1797" s="256"/>
      <c r="O1797" s="254">
        <f t="shared" ref="O1797:P1797" si="1800">IF(B1797=0,0,IF($O$1="",0,IF(YEAR(B1797)=$P$1,MONTH(B1797)-$O$1+1,(YEAR(B1797)-$P$1)*12-$O$1+1+MONTH(B1797))))</f>
        <v>0</v>
      </c>
      <c r="P1797" s="254">
        <f t="shared" si="1800"/>
        <v>0</v>
      </c>
      <c r="Q1797" s="255" t="str">
        <f t="shared" si="1793"/>
        <v/>
      </c>
      <c r="R1797" s="238"/>
      <c r="S1797" s="238"/>
      <c r="T1797" s="238"/>
      <c r="U1797" s="238"/>
    </row>
    <row r="1798" spans="1:21" hidden="1" x14ac:dyDescent="0.2">
      <c r="A1798" s="256">
        <v>1794</v>
      </c>
      <c r="B1798" s="248"/>
      <c r="C1798" s="257"/>
      <c r="D1798" s="258"/>
      <c r="E1798" s="258"/>
      <c r="F1798" s="259"/>
      <c r="G1798" s="258"/>
      <c r="H1798" s="258"/>
      <c r="I1798" s="260"/>
      <c r="J1798" s="258"/>
      <c r="K1798" s="258"/>
      <c r="L1798" s="260"/>
      <c r="M1798" s="258"/>
      <c r="N1798" s="256"/>
      <c r="O1798" s="254">
        <f t="shared" ref="O1798:P1798" si="1801">IF(B1798=0,0,IF($O$1="",0,IF(YEAR(B1798)=$P$1,MONTH(B1798)-$O$1+1,(YEAR(B1798)-$P$1)*12-$O$1+1+MONTH(B1798))))</f>
        <v>0</v>
      </c>
      <c r="P1798" s="254">
        <f t="shared" si="1801"/>
        <v>0</v>
      </c>
      <c r="Q1798" s="255" t="str">
        <f t="shared" si="1793"/>
        <v/>
      </c>
      <c r="R1798" s="238"/>
      <c r="S1798" s="238"/>
      <c r="T1798" s="238"/>
      <c r="U1798" s="238"/>
    </row>
    <row r="1799" spans="1:21" hidden="1" x14ac:dyDescent="0.2">
      <c r="A1799" s="256">
        <v>1795</v>
      </c>
      <c r="B1799" s="248"/>
      <c r="C1799" s="257"/>
      <c r="D1799" s="258"/>
      <c r="E1799" s="258"/>
      <c r="F1799" s="259"/>
      <c r="G1799" s="258"/>
      <c r="H1799" s="258"/>
      <c r="I1799" s="260"/>
      <c r="J1799" s="258"/>
      <c r="K1799" s="258"/>
      <c r="L1799" s="260"/>
      <c r="M1799" s="258"/>
      <c r="N1799" s="256"/>
      <c r="O1799" s="254">
        <f t="shared" ref="O1799:P1799" si="1802">IF(B1799=0,0,IF($O$1="",0,IF(YEAR(B1799)=$P$1,MONTH(B1799)-$O$1+1,(YEAR(B1799)-$P$1)*12-$O$1+1+MONTH(B1799))))</f>
        <v>0</v>
      </c>
      <c r="P1799" s="254">
        <f t="shared" si="1802"/>
        <v>0</v>
      </c>
      <c r="Q1799" s="255" t="str">
        <f t="shared" si="1793"/>
        <v/>
      </c>
      <c r="R1799" s="238"/>
      <c r="S1799" s="238"/>
      <c r="T1799" s="238"/>
      <c r="U1799" s="238"/>
    </row>
    <row r="1800" spans="1:21" hidden="1" x14ac:dyDescent="0.2">
      <c r="A1800" s="256">
        <v>1796</v>
      </c>
      <c r="B1800" s="248"/>
      <c r="C1800" s="257"/>
      <c r="D1800" s="258"/>
      <c r="E1800" s="258"/>
      <c r="F1800" s="259"/>
      <c r="G1800" s="258"/>
      <c r="H1800" s="258"/>
      <c r="I1800" s="260"/>
      <c r="J1800" s="258"/>
      <c r="K1800" s="258"/>
      <c r="L1800" s="260"/>
      <c r="M1800" s="258"/>
      <c r="N1800" s="256"/>
      <c r="O1800" s="254">
        <f t="shared" ref="O1800:P1800" si="1803">IF(B1800=0,0,IF($O$1="",0,IF(YEAR(B1800)=$P$1,MONTH(B1800)-$O$1+1,(YEAR(B1800)-$P$1)*12-$O$1+1+MONTH(B1800))))</f>
        <v>0</v>
      </c>
      <c r="P1800" s="254">
        <f t="shared" si="1803"/>
        <v>0</v>
      </c>
      <c r="Q1800" s="255" t="str">
        <f t="shared" si="1793"/>
        <v/>
      </c>
      <c r="R1800" s="238"/>
      <c r="S1800" s="238"/>
      <c r="T1800" s="238"/>
      <c r="U1800" s="238"/>
    </row>
    <row r="1801" spans="1:21" hidden="1" x14ac:dyDescent="0.2">
      <c r="A1801" s="247">
        <v>1797</v>
      </c>
      <c r="B1801" s="248"/>
      <c r="C1801" s="257"/>
      <c r="D1801" s="258"/>
      <c r="E1801" s="258"/>
      <c r="F1801" s="259"/>
      <c r="G1801" s="258"/>
      <c r="H1801" s="258"/>
      <c r="I1801" s="260"/>
      <c r="J1801" s="258"/>
      <c r="K1801" s="258"/>
      <c r="L1801" s="260"/>
      <c r="M1801" s="258"/>
      <c r="N1801" s="256"/>
      <c r="O1801" s="254">
        <f t="shared" ref="O1801:P1801" si="1804">IF(B1801=0,0,IF($O$1="",0,IF(YEAR(B1801)=$P$1,MONTH(B1801)-$O$1+1,(YEAR(B1801)-$P$1)*12-$O$1+1+MONTH(B1801))))</f>
        <v>0</v>
      </c>
      <c r="P1801" s="254">
        <f t="shared" si="1804"/>
        <v>0</v>
      </c>
      <c r="Q1801" s="255" t="str">
        <f t="shared" si="1793"/>
        <v/>
      </c>
      <c r="R1801" s="238"/>
      <c r="S1801" s="238"/>
      <c r="T1801" s="238"/>
      <c r="U1801" s="238"/>
    </row>
    <row r="1802" spans="1:21" hidden="1" x14ac:dyDescent="0.2">
      <c r="A1802" s="256">
        <v>1798</v>
      </c>
      <c r="B1802" s="248"/>
      <c r="C1802" s="257"/>
      <c r="D1802" s="258"/>
      <c r="E1802" s="258"/>
      <c r="F1802" s="259"/>
      <c r="G1802" s="258"/>
      <c r="H1802" s="258"/>
      <c r="I1802" s="260"/>
      <c r="J1802" s="258"/>
      <c r="K1802" s="258"/>
      <c r="L1802" s="260"/>
      <c r="M1802" s="258"/>
      <c r="N1802" s="256"/>
      <c r="O1802" s="254">
        <f t="shared" ref="O1802:P1802" si="1805">IF(B1802=0,0,IF($O$1="",0,IF(YEAR(B1802)=$P$1,MONTH(B1802)-$O$1+1,(YEAR(B1802)-$P$1)*12-$O$1+1+MONTH(B1802))))</f>
        <v>0</v>
      </c>
      <c r="P1802" s="254">
        <f t="shared" si="1805"/>
        <v>0</v>
      </c>
      <c r="Q1802" s="255" t="str">
        <f t="shared" si="1793"/>
        <v/>
      </c>
      <c r="R1802" s="238"/>
      <c r="S1802" s="238"/>
      <c r="T1802" s="238"/>
      <c r="U1802" s="238"/>
    </row>
    <row r="1803" spans="1:21" hidden="1" x14ac:dyDescent="0.2">
      <c r="A1803" s="256">
        <v>1799</v>
      </c>
      <c r="B1803" s="248"/>
      <c r="C1803" s="257"/>
      <c r="D1803" s="258"/>
      <c r="E1803" s="258"/>
      <c r="F1803" s="259"/>
      <c r="G1803" s="258"/>
      <c r="H1803" s="258"/>
      <c r="I1803" s="260"/>
      <c r="J1803" s="258"/>
      <c r="K1803" s="258"/>
      <c r="L1803" s="260"/>
      <c r="M1803" s="258"/>
      <c r="N1803" s="256"/>
      <c r="O1803" s="254">
        <f t="shared" ref="O1803:P1803" si="1806">IF(B1803=0,0,IF($O$1="",0,IF(YEAR(B1803)=$P$1,MONTH(B1803)-$O$1+1,(YEAR(B1803)-$P$1)*12-$O$1+1+MONTH(B1803))))</f>
        <v>0</v>
      </c>
      <c r="P1803" s="254">
        <f t="shared" si="1806"/>
        <v>0</v>
      </c>
      <c r="Q1803" s="255" t="str">
        <f t="shared" si="1793"/>
        <v/>
      </c>
      <c r="R1803" s="238"/>
      <c r="S1803" s="238"/>
      <c r="T1803" s="238"/>
      <c r="U1803" s="238"/>
    </row>
    <row r="1804" spans="1:21" hidden="1" x14ac:dyDescent="0.2">
      <c r="A1804" s="256">
        <v>1800</v>
      </c>
      <c r="B1804" s="248"/>
      <c r="C1804" s="257"/>
      <c r="D1804" s="258"/>
      <c r="E1804" s="258"/>
      <c r="F1804" s="259"/>
      <c r="G1804" s="258"/>
      <c r="H1804" s="258"/>
      <c r="I1804" s="260"/>
      <c r="J1804" s="258"/>
      <c r="K1804" s="258"/>
      <c r="L1804" s="260"/>
      <c r="M1804" s="258"/>
      <c r="N1804" s="256"/>
      <c r="O1804" s="254">
        <f t="shared" ref="O1804:P1804" si="1807">IF(B1804=0,0,IF($O$1="",0,IF(YEAR(B1804)=$P$1,MONTH(B1804)-$O$1+1,(YEAR(B1804)-$P$1)*12-$O$1+1+MONTH(B1804))))</f>
        <v>0</v>
      </c>
      <c r="P1804" s="254">
        <f t="shared" si="1807"/>
        <v>0</v>
      </c>
      <c r="Q1804" s="255" t="str">
        <f t="shared" si="1793"/>
        <v/>
      </c>
      <c r="R1804" s="238"/>
      <c r="S1804" s="238"/>
      <c r="T1804" s="238"/>
      <c r="U1804" s="238"/>
    </row>
    <row r="1805" spans="1:21" hidden="1" x14ac:dyDescent="0.2">
      <c r="A1805" s="247">
        <v>1801</v>
      </c>
      <c r="B1805" s="248"/>
      <c r="C1805" s="257"/>
      <c r="D1805" s="258"/>
      <c r="E1805" s="258"/>
      <c r="F1805" s="259"/>
      <c r="G1805" s="258"/>
      <c r="H1805" s="258"/>
      <c r="I1805" s="260"/>
      <c r="J1805" s="258"/>
      <c r="K1805" s="258"/>
      <c r="L1805" s="260"/>
      <c r="M1805" s="258"/>
      <c r="N1805" s="256"/>
      <c r="O1805" s="254">
        <f t="shared" ref="O1805:P1805" si="1808">IF(B1805=0,0,IF($O$1="",0,IF(YEAR(B1805)=$P$1,MONTH(B1805)-$O$1+1,(YEAR(B1805)-$P$1)*12-$O$1+1+MONTH(B1805))))</f>
        <v>0</v>
      </c>
      <c r="P1805" s="254">
        <f t="shared" si="1808"/>
        <v>0</v>
      </c>
      <c r="Q1805" s="255" t="str">
        <f t="shared" si="1793"/>
        <v/>
      </c>
      <c r="R1805" s="238"/>
      <c r="S1805" s="238"/>
      <c r="T1805" s="238"/>
      <c r="U1805" s="238"/>
    </row>
    <row r="1806" spans="1:21" hidden="1" x14ac:dyDescent="0.2">
      <c r="A1806" s="256">
        <v>1802</v>
      </c>
      <c r="B1806" s="248"/>
      <c r="C1806" s="257"/>
      <c r="D1806" s="258"/>
      <c r="E1806" s="258"/>
      <c r="F1806" s="259"/>
      <c r="G1806" s="258"/>
      <c r="H1806" s="258"/>
      <c r="I1806" s="260"/>
      <c r="J1806" s="258"/>
      <c r="K1806" s="258"/>
      <c r="L1806" s="260"/>
      <c r="M1806" s="258"/>
      <c r="N1806" s="256"/>
      <c r="O1806" s="254">
        <f t="shared" ref="O1806:P1806" si="1809">IF(B1806=0,0,IF($O$1="",0,IF(YEAR(B1806)=$P$1,MONTH(B1806)-$O$1+1,(YEAR(B1806)-$P$1)*12-$O$1+1+MONTH(B1806))))</f>
        <v>0</v>
      </c>
      <c r="P1806" s="254">
        <f t="shared" si="1809"/>
        <v>0</v>
      </c>
      <c r="Q1806" s="255" t="str">
        <f t="shared" si="1793"/>
        <v/>
      </c>
      <c r="R1806" s="238"/>
      <c r="S1806" s="238"/>
      <c r="T1806" s="238"/>
      <c r="U1806" s="238"/>
    </row>
    <row r="1807" spans="1:21" hidden="1" x14ac:dyDescent="0.2">
      <c r="A1807" s="256">
        <v>1803</v>
      </c>
      <c r="B1807" s="248"/>
      <c r="C1807" s="257"/>
      <c r="D1807" s="258"/>
      <c r="E1807" s="258"/>
      <c r="F1807" s="259"/>
      <c r="G1807" s="258"/>
      <c r="H1807" s="258"/>
      <c r="I1807" s="260"/>
      <c r="J1807" s="258"/>
      <c r="K1807" s="258"/>
      <c r="L1807" s="260"/>
      <c r="M1807" s="258"/>
      <c r="N1807" s="256"/>
      <c r="O1807" s="254">
        <f t="shared" ref="O1807:P1807" si="1810">IF(B1807=0,0,IF($O$1="",0,IF(YEAR(B1807)=$P$1,MONTH(B1807)-$O$1+1,(YEAR(B1807)-$P$1)*12-$O$1+1+MONTH(B1807))))</f>
        <v>0</v>
      </c>
      <c r="P1807" s="254">
        <f t="shared" si="1810"/>
        <v>0</v>
      </c>
      <c r="Q1807" s="255" t="str">
        <f t="shared" si="1793"/>
        <v/>
      </c>
      <c r="R1807" s="238"/>
      <c r="S1807" s="238"/>
      <c r="T1807" s="238"/>
      <c r="U1807" s="238"/>
    </row>
    <row r="1808" spans="1:21" hidden="1" x14ac:dyDescent="0.2">
      <c r="A1808" s="256">
        <v>1804</v>
      </c>
      <c r="B1808" s="248"/>
      <c r="C1808" s="257"/>
      <c r="D1808" s="258"/>
      <c r="E1808" s="258"/>
      <c r="F1808" s="259"/>
      <c r="G1808" s="258"/>
      <c r="H1808" s="258"/>
      <c r="I1808" s="260"/>
      <c r="J1808" s="258"/>
      <c r="K1808" s="258"/>
      <c r="L1808" s="260"/>
      <c r="M1808" s="258"/>
      <c r="N1808" s="256"/>
      <c r="O1808" s="254">
        <f t="shared" ref="O1808:P1808" si="1811">IF(B1808=0,0,IF($O$1="",0,IF(YEAR(B1808)=$P$1,MONTH(B1808)-$O$1+1,(YEAR(B1808)-$P$1)*12-$O$1+1+MONTH(B1808))))</f>
        <v>0</v>
      </c>
      <c r="P1808" s="254">
        <f t="shared" si="1811"/>
        <v>0</v>
      </c>
      <c r="Q1808" s="255" t="str">
        <f t="shared" si="1793"/>
        <v/>
      </c>
      <c r="R1808" s="238"/>
      <c r="S1808" s="238"/>
      <c r="T1808" s="238"/>
      <c r="U1808" s="238"/>
    </row>
    <row r="1809" spans="1:21" hidden="1" x14ac:dyDescent="0.2">
      <c r="A1809" s="247">
        <v>1805</v>
      </c>
      <c r="B1809" s="248"/>
      <c r="C1809" s="257"/>
      <c r="D1809" s="258"/>
      <c r="E1809" s="258"/>
      <c r="F1809" s="259"/>
      <c r="G1809" s="258"/>
      <c r="H1809" s="258"/>
      <c r="I1809" s="260"/>
      <c r="J1809" s="258"/>
      <c r="K1809" s="258"/>
      <c r="L1809" s="260"/>
      <c r="M1809" s="258"/>
      <c r="N1809" s="256"/>
      <c r="O1809" s="254">
        <f t="shared" ref="O1809:P1809" si="1812">IF(B1809=0,0,IF($O$1="",0,IF(YEAR(B1809)=$P$1,MONTH(B1809)-$O$1+1,(YEAR(B1809)-$P$1)*12-$O$1+1+MONTH(B1809))))</f>
        <v>0</v>
      </c>
      <c r="P1809" s="254">
        <f t="shared" si="1812"/>
        <v>0</v>
      </c>
      <c r="Q1809" s="255" t="str">
        <f t="shared" si="1793"/>
        <v/>
      </c>
      <c r="R1809" s="238"/>
      <c r="S1809" s="238"/>
      <c r="T1809" s="238"/>
      <c r="U1809" s="238"/>
    </row>
    <row r="1810" spans="1:21" hidden="1" x14ac:dyDescent="0.2">
      <c r="A1810" s="256">
        <v>1806</v>
      </c>
      <c r="B1810" s="248"/>
      <c r="C1810" s="257"/>
      <c r="D1810" s="258"/>
      <c r="E1810" s="258"/>
      <c r="F1810" s="259"/>
      <c r="G1810" s="258"/>
      <c r="H1810" s="258"/>
      <c r="I1810" s="260"/>
      <c r="J1810" s="258"/>
      <c r="K1810" s="258"/>
      <c r="L1810" s="260"/>
      <c r="M1810" s="258"/>
      <c r="N1810" s="256"/>
      <c r="O1810" s="254">
        <f t="shared" ref="O1810:P1810" si="1813">IF(B1810=0,0,IF($O$1="",0,IF(YEAR(B1810)=$P$1,MONTH(B1810)-$O$1+1,(YEAR(B1810)-$P$1)*12-$O$1+1+MONTH(B1810))))</f>
        <v>0</v>
      </c>
      <c r="P1810" s="254">
        <f t="shared" si="1813"/>
        <v>0</v>
      </c>
      <c r="Q1810" s="255" t="str">
        <f t="shared" si="1793"/>
        <v/>
      </c>
      <c r="R1810" s="238"/>
      <c r="S1810" s="238"/>
      <c r="T1810" s="238"/>
      <c r="U1810" s="238"/>
    </row>
    <row r="1811" spans="1:21" hidden="1" x14ac:dyDescent="0.2">
      <c r="A1811" s="256">
        <v>1807</v>
      </c>
      <c r="B1811" s="248"/>
      <c r="C1811" s="257"/>
      <c r="D1811" s="258"/>
      <c r="E1811" s="258"/>
      <c r="F1811" s="259"/>
      <c r="G1811" s="258"/>
      <c r="H1811" s="258"/>
      <c r="I1811" s="260"/>
      <c r="J1811" s="258"/>
      <c r="K1811" s="258"/>
      <c r="L1811" s="260"/>
      <c r="M1811" s="258"/>
      <c r="N1811" s="256"/>
      <c r="O1811" s="254">
        <f t="shared" ref="O1811:P1811" si="1814">IF(B1811=0,0,IF($O$1="",0,IF(YEAR(B1811)=$P$1,MONTH(B1811)-$O$1+1,(YEAR(B1811)-$P$1)*12-$O$1+1+MONTH(B1811))))</f>
        <v>0</v>
      </c>
      <c r="P1811" s="254">
        <f t="shared" si="1814"/>
        <v>0</v>
      </c>
      <c r="Q1811" s="255" t="str">
        <f t="shared" si="1793"/>
        <v/>
      </c>
      <c r="R1811" s="238"/>
      <c r="S1811" s="238"/>
      <c r="T1811" s="238"/>
      <c r="U1811" s="238"/>
    </row>
    <row r="1812" spans="1:21" hidden="1" x14ac:dyDescent="0.2">
      <c r="A1812" s="256">
        <v>1808</v>
      </c>
      <c r="B1812" s="248"/>
      <c r="C1812" s="257"/>
      <c r="D1812" s="258"/>
      <c r="E1812" s="258"/>
      <c r="F1812" s="259"/>
      <c r="G1812" s="258"/>
      <c r="H1812" s="258"/>
      <c r="I1812" s="260"/>
      <c r="J1812" s="258"/>
      <c r="K1812" s="258"/>
      <c r="L1812" s="260"/>
      <c r="M1812" s="258"/>
      <c r="N1812" s="256"/>
      <c r="O1812" s="254">
        <f t="shared" ref="O1812:P1812" si="1815">IF(B1812=0,0,IF($O$1="",0,IF(YEAR(B1812)=$P$1,MONTH(B1812)-$O$1+1,(YEAR(B1812)-$P$1)*12-$O$1+1+MONTH(B1812))))</f>
        <v>0</v>
      </c>
      <c r="P1812" s="254">
        <f t="shared" si="1815"/>
        <v>0</v>
      </c>
      <c r="Q1812" s="255" t="str">
        <f t="shared" si="1793"/>
        <v/>
      </c>
      <c r="R1812" s="238"/>
      <c r="S1812" s="238"/>
      <c r="T1812" s="238"/>
      <c r="U1812" s="238"/>
    </row>
    <row r="1813" spans="1:21" hidden="1" x14ac:dyDescent="0.2">
      <c r="A1813" s="247">
        <v>1809</v>
      </c>
      <c r="B1813" s="248"/>
      <c r="C1813" s="257"/>
      <c r="D1813" s="258"/>
      <c r="E1813" s="258"/>
      <c r="F1813" s="259"/>
      <c r="G1813" s="258"/>
      <c r="H1813" s="258"/>
      <c r="I1813" s="260"/>
      <c r="J1813" s="258"/>
      <c r="K1813" s="258"/>
      <c r="L1813" s="260"/>
      <c r="M1813" s="258"/>
      <c r="N1813" s="256"/>
      <c r="O1813" s="254">
        <f t="shared" ref="O1813:P1813" si="1816">IF(B1813=0,0,IF($O$1="",0,IF(YEAR(B1813)=$P$1,MONTH(B1813)-$O$1+1,(YEAR(B1813)-$P$1)*12-$O$1+1+MONTH(B1813))))</f>
        <v>0</v>
      </c>
      <c r="P1813" s="254">
        <f t="shared" si="1816"/>
        <v>0</v>
      </c>
      <c r="Q1813" s="255" t="str">
        <f t="shared" si="1793"/>
        <v/>
      </c>
      <c r="R1813" s="238"/>
      <c r="S1813" s="238"/>
      <c r="T1813" s="238"/>
      <c r="U1813" s="238"/>
    </row>
    <row r="1814" spans="1:21" hidden="1" x14ac:dyDescent="0.2">
      <c r="A1814" s="256">
        <v>1810</v>
      </c>
      <c r="B1814" s="248"/>
      <c r="C1814" s="257"/>
      <c r="D1814" s="258"/>
      <c r="E1814" s="258"/>
      <c r="F1814" s="259"/>
      <c r="G1814" s="258"/>
      <c r="H1814" s="258"/>
      <c r="I1814" s="260"/>
      <c r="J1814" s="258"/>
      <c r="K1814" s="258"/>
      <c r="L1814" s="260"/>
      <c r="M1814" s="258"/>
      <c r="N1814" s="256"/>
      <c r="O1814" s="254">
        <f t="shared" ref="O1814:P1814" si="1817">IF(B1814=0,0,IF($O$1="",0,IF(YEAR(B1814)=$P$1,MONTH(B1814)-$O$1+1,(YEAR(B1814)-$P$1)*12-$O$1+1+MONTH(B1814))))</f>
        <v>0</v>
      </c>
      <c r="P1814" s="254">
        <f t="shared" si="1817"/>
        <v>0</v>
      </c>
      <c r="Q1814" s="255" t="str">
        <f t="shared" si="1793"/>
        <v/>
      </c>
      <c r="R1814" s="238"/>
      <c r="S1814" s="238"/>
      <c r="T1814" s="238"/>
      <c r="U1814" s="238"/>
    </row>
    <row r="1815" spans="1:21" hidden="1" x14ac:dyDescent="0.2">
      <c r="A1815" s="256">
        <v>1811</v>
      </c>
      <c r="B1815" s="248"/>
      <c r="C1815" s="257"/>
      <c r="D1815" s="258"/>
      <c r="E1815" s="258"/>
      <c r="F1815" s="259"/>
      <c r="G1815" s="258"/>
      <c r="H1815" s="258"/>
      <c r="I1815" s="260"/>
      <c r="J1815" s="258"/>
      <c r="K1815" s="258"/>
      <c r="L1815" s="260"/>
      <c r="M1815" s="258"/>
      <c r="N1815" s="256"/>
      <c r="O1815" s="254">
        <f t="shared" ref="O1815:P1815" si="1818">IF(B1815=0,0,IF($O$1="",0,IF(YEAR(B1815)=$P$1,MONTH(B1815)-$O$1+1,(YEAR(B1815)-$P$1)*12-$O$1+1+MONTH(B1815))))</f>
        <v>0</v>
      </c>
      <c r="P1815" s="254">
        <f t="shared" si="1818"/>
        <v>0</v>
      </c>
      <c r="Q1815" s="255" t="str">
        <f t="shared" si="1793"/>
        <v/>
      </c>
      <c r="R1815" s="238"/>
      <c r="S1815" s="238"/>
      <c r="T1815" s="238"/>
      <c r="U1815" s="238"/>
    </row>
    <row r="1816" spans="1:21" hidden="1" x14ac:dyDescent="0.2">
      <c r="A1816" s="256">
        <v>1812</v>
      </c>
      <c r="B1816" s="248"/>
      <c r="C1816" s="257"/>
      <c r="D1816" s="258"/>
      <c r="E1816" s="258"/>
      <c r="F1816" s="259"/>
      <c r="G1816" s="258"/>
      <c r="H1816" s="258"/>
      <c r="I1816" s="260"/>
      <c r="J1816" s="258"/>
      <c r="K1816" s="258"/>
      <c r="L1816" s="260"/>
      <c r="M1816" s="258"/>
      <c r="N1816" s="256"/>
      <c r="O1816" s="254">
        <f t="shared" ref="O1816:P1816" si="1819">IF(B1816=0,0,IF($O$1="",0,IF(YEAR(B1816)=$P$1,MONTH(B1816)-$O$1+1,(YEAR(B1816)-$P$1)*12-$O$1+1+MONTH(B1816))))</f>
        <v>0</v>
      </c>
      <c r="P1816" s="254">
        <f t="shared" si="1819"/>
        <v>0</v>
      </c>
      <c r="Q1816" s="255" t="str">
        <f t="shared" si="1793"/>
        <v/>
      </c>
      <c r="R1816" s="238"/>
      <c r="S1816" s="238"/>
      <c r="T1816" s="238"/>
      <c r="U1816" s="238"/>
    </row>
    <row r="1817" spans="1:21" hidden="1" x14ac:dyDescent="0.2">
      <c r="A1817" s="247">
        <v>1813</v>
      </c>
      <c r="B1817" s="248"/>
      <c r="C1817" s="257"/>
      <c r="D1817" s="258"/>
      <c r="E1817" s="258"/>
      <c r="F1817" s="259"/>
      <c r="G1817" s="258"/>
      <c r="H1817" s="258"/>
      <c r="I1817" s="260"/>
      <c r="J1817" s="258"/>
      <c r="K1817" s="258"/>
      <c r="L1817" s="260"/>
      <c r="M1817" s="258"/>
      <c r="N1817" s="256"/>
      <c r="O1817" s="254">
        <f t="shared" ref="O1817:P1817" si="1820">IF(B1817=0,0,IF($O$1="",0,IF(YEAR(B1817)=$P$1,MONTH(B1817)-$O$1+1,(YEAR(B1817)-$P$1)*12-$O$1+1+MONTH(B1817))))</f>
        <v>0</v>
      </c>
      <c r="P1817" s="254">
        <f t="shared" si="1820"/>
        <v>0</v>
      </c>
      <c r="Q1817" s="255" t="str">
        <f t="shared" si="1793"/>
        <v/>
      </c>
      <c r="R1817" s="238"/>
      <c r="S1817" s="238"/>
      <c r="T1817" s="238"/>
      <c r="U1817" s="238"/>
    </row>
    <row r="1818" spans="1:21" hidden="1" x14ac:dyDescent="0.2">
      <c r="A1818" s="256">
        <v>1814</v>
      </c>
      <c r="B1818" s="248"/>
      <c r="C1818" s="257"/>
      <c r="D1818" s="258"/>
      <c r="E1818" s="258"/>
      <c r="F1818" s="259"/>
      <c r="G1818" s="258"/>
      <c r="H1818" s="258"/>
      <c r="I1818" s="260"/>
      <c r="J1818" s="258"/>
      <c r="K1818" s="258"/>
      <c r="L1818" s="260"/>
      <c r="M1818" s="258"/>
      <c r="N1818" s="256"/>
      <c r="O1818" s="254">
        <f t="shared" ref="O1818:P1818" si="1821">IF(B1818=0,0,IF($O$1="",0,IF(YEAR(B1818)=$P$1,MONTH(B1818)-$O$1+1,(YEAR(B1818)-$P$1)*12-$O$1+1+MONTH(B1818))))</f>
        <v>0</v>
      </c>
      <c r="P1818" s="254">
        <f t="shared" si="1821"/>
        <v>0</v>
      </c>
      <c r="Q1818" s="255" t="str">
        <f t="shared" si="1793"/>
        <v/>
      </c>
      <c r="R1818" s="238"/>
      <c r="S1818" s="238"/>
      <c r="T1818" s="238"/>
      <c r="U1818" s="238"/>
    </row>
    <row r="1819" spans="1:21" hidden="1" x14ac:dyDescent="0.2">
      <c r="A1819" s="256">
        <v>1815</v>
      </c>
      <c r="B1819" s="248"/>
      <c r="C1819" s="257"/>
      <c r="D1819" s="258"/>
      <c r="E1819" s="258"/>
      <c r="F1819" s="259"/>
      <c r="G1819" s="258"/>
      <c r="H1819" s="258"/>
      <c r="I1819" s="260"/>
      <c r="J1819" s="258"/>
      <c r="K1819" s="258"/>
      <c r="L1819" s="260"/>
      <c r="M1819" s="258"/>
      <c r="N1819" s="256"/>
      <c r="O1819" s="254">
        <f t="shared" ref="O1819:P1819" si="1822">IF(B1819=0,0,IF($O$1="",0,IF(YEAR(B1819)=$P$1,MONTH(B1819)-$O$1+1,(YEAR(B1819)-$P$1)*12-$O$1+1+MONTH(B1819))))</f>
        <v>0</v>
      </c>
      <c r="P1819" s="254">
        <f t="shared" si="1822"/>
        <v>0</v>
      </c>
      <c r="Q1819" s="255" t="str">
        <f t="shared" si="1793"/>
        <v/>
      </c>
      <c r="R1819" s="238"/>
      <c r="S1819" s="238"/>
      <c r="T1819" s="238"/>
      <c r="U1819" s="238"/>
    </row>
    <row r="1820" spans="1:21" hidden="1" x14ac:dyDescent="0.2">
      <c r="A1820" s="256">
        <v>1816</v>
      </c>
      <c r="B1820" s="248"/>
      <c r="C1820" s="257"/>
      <c r="D1820" s="258"/>
      <c r="E1820" s="258"/>
      <c r="F1820" s="259"/>
      <c r="G1820" s="258"/>
      <c r="H1820" s="258"/>
      <c r="I1820" s="260"/>
      <c r="J1820" s="258"/>
      <c r="K1820" s="258"/>
      <c r="L1820" s="260"/>
      <c r="M1820" s="258"/>
      <c r="N1820" s="256"/>
      <c r="O1820" s="254">
        <f t="shared" ref="O1820:P1820" si="1823">IF(B1820=0,0,IF($O$1="",0,IF(YEAR(B1820)=$P$1,MONTH(B1820)-$O$1+1,(YEAR(B1820)-$P$1)*12-$O$1+1+MONTH(B1820))))</f>
        <v>0</v>
      </c>
      <c r="P1820" s="254">
        <f t="shared" si="1823"/>
        <v>0</v>
      </c>
      <c r="Q1820" s="255" t="str">
        <f t="shared" si="1793"/>
        <v/>
      </c>
      <c r="R1820" s="238"/>
      <c r="S1820" s="238"/>
      <c r="T1820" s="238"/>
      <c r="U1820" s="238"/>
    </row>
    <row r="1821" spans="1:21" hidden="1" x14ac:dyDescent="0.2">
      <c r="A1821" s="247">
        <v>1817</v>
      </c>
      <c r="B1821" s="248"/>
      <c r="C1821" s="257"/>
      <c r="D1821" s="258"/>
      <c r="E1821" s="258"/>
      <c r="F1821" s="259"/>
      <c r="G1821" s="258"/>
      <c r="H1821" s="258"/>
      <c r="I1821" s="260"/>
      <c r="J1821" s="258"/>
      <c r="K1821" s="258"/>
      <c r="L1821" s="260"/>
      <c r="M1821" s="258"/>
      <c r="N1821" s="256"/>
      <c r="O1821" s="254">
        <f t="shared" ref="O1821:P1821" si="1824">IF(B1821=0,0,IF($O$1="",0,IF(YEAR(B1821)=$P$1,MONTH(B1821)-$O$1+1,(YEAR(B1821)-$P$1)*12-$O$1+1+MONTH(B1821))))</f>
        <v>0</v>
      </c>
      <c r="P1821" s="254">
        <f t="shared" si="1824"/>
        <v>0</v>
      </c>
      <c r="Q1821" s="255" t="str">
        <f t="shared" si="1793"/>
        <v/>
      </c>
      <c r="R1821" s="238"/>
      <c r="S1821" s="238"/>
      <c r="T1821" s="238"/>
      <c r="U1821" s="238"/>
    </row>
    <row r="1822" spans="1:21" hidden="1" x14ac:dyDescent="0.2">
      <c r="A1822" s="256">
        <v>1818</v>
      </c>
      <c r="B1822" s="248"/>
      <c r="C1822" s="257"/>
      <c r="D1822" s="258"/>
      <c r="E1822" s="258"/>
      <c r="F1822" s="259"/>
      <c r="G1822" s="258"/>
      <c r="H1822" s="258"/>
      <c r="I1822" s="260"/>
      <c r="J1822" s="258"/>
      <c r="K1822" s="258"/>
      <c r="L1822" s="260"/>
      <c r="M1822" s="258"/>
      <c r="N1822" s="256"/>
      <c r="O1822" s="254">
        <f t="shared" ref="O1822:P1822" si="1825">IF(B1822=0,0,IF($O$1="",0,IF(YEAR(B1822)=$P$1,MONTH(B1822)-$O$1+1,(YEAR(B1822)-$P$1)*12-$O$1+1+MONTH(B1822))))</f>
        <v>0</v>
      </c>
      <c r="P1822" s="254">
        <f t="shared" si="1825"/>
        <v>0</v>
      </c>
      <c r="Q1822" s="255" t="str">
        <f t="shared" si="1793"/>
        <v/>
      </c>
      <c r="R1822" s="238"/>
      <c r="S1822" s="238"/>
      <c r="T1822" s="238"/>
      <c r="U1822" s="238"/>
    </row>
    <row r="1823" spans="1:21" hidden="1" x14ac:dyDescent="0.2">
      <c r="A1823" s="256">
        <v>1819</v>
      </c>
      <c r="B1823" s="248"/>
      <c r="C1823" s="257"/>
      <c r="D1823" s="258"/>
      <c r="E1823" s="258"/>
      <c r="F1823" s="259"/>
      <c r="G1823" s="258"/>
      <c r="H1823" s="258"/>
      <c r="I1823" s="260"/>
      <c r="J1823" s="258"/>
      <c r="K1823" s="258"/>
      <c r="L1823" s="260"/>
      <c r="M1823" s="258"/>
      <c r="N1823" s="256"/>
      <c r="O1823" s="254">
        <f t="shared" ref="O1823:P1823" si="1826">IF(B1823=0,0,IF($O$1="",0,IF(YEAR(B1823)=$P$1,MONTH(B1823)-$O$1+1,(YEAR(B1823)-$P$1)*12-$O$1+1+MONTH(B1823))))</f>
        <v>0</v>
      </c>
      <c r="P1823" s="254">
        <f t="shared" si="1826"/>
        <v>0</v>
      </c>
      <c r="Q1823" s="255" t="str">
        <f t="shared" si="1793"/>
        <v/>
      </c>
      <c r="R1823" s="238"/>
      <c r="S1823" s="238"/>
      <c r="T1823" s="238"/>
      <c r="U1823" s="238"/>
    </row>
    <row r="1824" spans="1:21" hidden="1" x14ac:dyDescent="0.2">
      <c r="A1824" s="256">
        <v>1820</v>
      </c>
      <c r="B1824" s="248"/>
      <c r="C1824" s="257"/>
      <c r="D1824" s="258"/>
      <c r="E1824" s="258"/>
      <c r="F1824" s="259"/>
      <c r="G1824" s="258"/>
      <c r="H1824" s="258"/>
      <c r="I1824" s="260"/>
      <c r="J1824" s="258"/>
      <c r="K1824" s="258"/>
      <c r="L1824" s="260"/>
      <c r="M1824" s="258"/>
      <c r="N1824" s="256"/>
      <c r="O1824" s="254">
        <f t="shared" ref="O1824:P1824" si="1827">IF(B1824=0,0,IF($O$1="",0,IF(YEAR(B1824)=$P$1,MONTH(B1824)-$O$1+1,(YEAR(B1824)-$P$1)*12-$O$1+1+MONTH(B1824))))</f>
        <v>0</v>
      </c>
      <c r="P1824" s="254">
        <f t="shared" si="1827"/>
        <v>0</v>
      </c>
      <c r="Q1824" s="255" t="str">
        <f t="shared" si="1793"/>
        <v/>
      </c>
      <c r="R1824" s="238"/>
      <c r="S1824" s="238"/>
      <c r="T1824" s="238"/>
      <c r="U1824" s="238"/>
    </row>
    <row r="1825" spans="1:21" hidden="1" x14ac:dyDescent="0.2">
      <c r="A1825" s="247">
        <v>1821</v>
      </c>
      <c r="B1825" s="248"/>
      <c r="C1825" s="257"/>
      <c r="D1825" s="258"/>
      <c r="E1825" s="258"/>
      <c r="F1825" s="259"/>
      <c r="G1825" s="258"/>
      <c r="H1825" s="258"/>
      <c r="I1825" s="260"/>
      <c r="J1825" s="258"/>
      <c r="K1825" s="258"/>
      <c r="L1825" s="260"/>
      <c r="M1825" s="258"/>
      <c r="N1825" s="256"/>
      <c r="O1825" s="254">
        <f t="shared" ref="O1825:P1825" si="1828">IF(B1825=0,0,IF($O$1="",0,IF(YEAR(B1825)=$P$1,MONTH(B1825)-$O$1+1,(YEAR(B1825)-$P$1)*12-$O$1+1+MONTH(B1825))))</f>
        <v>0</v>
      </c>
      <c r="P1825" s="254">
        <f t="shared" si="1828"/>
        <v>0</v>
      </c>
      <c r="Q1825" s="255" t="str">
        <f t="shared" si="1793"/>
        <v/>
      </c>
      <c r="R1825" s="238"/>
      <c r="S1825" s="238"/>
      <c r="T1825" s="238"/>
      <c r="U1825" s="238"/>
    </row>
    <row r="1826" spans="1:21" hidden="1" x14ac:dyDescent="0.2">
      <c r="A1826" s="256">
        <v>1822</v>
      </c>
      <c r="B1826" s="248"/>
      <c r="C1826" s="257"/>
      <c r="D1826" s="258"/>
      <c r="E1826" s="258"/>
      <c r="F1826" s="259"/>
      <c r="G1826" s="258"/>
      <c r="H1826" s="258"/>
      <c r="I1826" s="260"/>
      <c r="J1826" s="258"/>
      <c r="K1826" s="258"/>
      <c r="L1826" s="260"/>
      <c r="M1826" s="258"/>
      <c r="N1826" s="256"/>
      <c r="O1826" s="254">
        <f t="shared" ref="O1826:P1826" si="1829">IF(B1826=0,0,IF($O$1="",0,IF(YEAR(B1826)=$P$1,MONTH(B1826)-$O$1+1,(YEAR(B1826)-$P$1)*12-$O$1+1+MONTH(B1826))))</f>
        <v>0</v>
      </c>
      <c r="P1826" s="254">
        <f t="shared" si="1829"/>
        <v>0</v>
      </c>
      <c r="Q1826" s="255" t="str">
        <f t="shared" si="1793"/>
        <v/>
      </c>
      <c r="R1826" s="238"/>
      <c r="S1826" s="238"/>
      <c r="T1826" s="238"/>
      <c r="U1826" s="238"/>
    </row>
    <row r="1827" spans="1:21" hidden="1" x14ac:dyDescent="0.2">
      <c r="A1827" s="256">
        <v>1823</v>
      </c>
      <c r="B1827" s="248"/>
      <c r="C1827" s="257"/>
      <c r="D1827" s="258"/>
      <c r="E1827" s="258"/>
      <c r="F1827" s="259"/>
      <c r="G1827" s="258"/>
      <c r="H1827" s="258"/>
      <c r="I1827" s="260"/>
      <c r="J1827" s="258"/>
      <c r="K1827" s="258"/>
      <c r="L1827" s="260"/>
      <c r="M1827" s="258"/>
      <c r="N1827" s="256"/>
      <c r="O1827" s="254">
        <f t="shared" ref="O1827:P1827" si="1830">IF(B1827=0,0,IF($O$1="",0,IF(YEAR(B1827)=$P$1,MONTH(B1827)-$O$1+1,(YEAR(B1827)-$P$1)*12-$O$1+1+MONTH(B1827))))</f>
        <v>0</v>
      </c>
      <c r="P1827" s="254">
        <f t="shared" si="1830"/>
        <v>0</v>
      </c>
      <c r="Q1827" s="255" t="str">
        <f t="shared" si="1793"/>
        <v/>
      </c>
      <c r="R1827" s="238"/>
      <c r="S1827" s="238"/>
      <c r="T1827" s="238"/>
      <c r="U1827" s="238"/>
    </row>
    <row r="1828" spans="1:21" hidden="1" x14ac:dyDescent="0.2">
      <c r="A1828" s="256">
        <v>1824</v>
      </c>
      <c r="B1828" s="248"/>
      <c r="C1828" s="257"/>
      <c r="D1828" s="258"/>
      <c r="E1828" s="258"/>
      <c r="F1828" s="259"/>
      <c r="G1828" s="258"/>
      <c r="H1828" s="258"/>
      <c r="I1828" s="260"/>
      <c r="J1828" s="258"/>
      <c r="K1828" s="258"/>
      <c r="L1828" s="260"/>
      <c r="M1828" s="258"/>
      <c r="N1828" s="256"/>
      <c r="O1828" s="254">
        <f t="shared" ref="O1828:P1828" si="1831">IF(B1828=0,0,IF($O$1="",0,IF(YEAR(B1828)=$P$1,MONTH(B1828)-$O$1+1,(YEAR(B1828)-$P$1)*12-$O$1+1+MONTH(B1828))))</f>
        <v>0</v>
      </c>
      <c r="P1828" s="254">
        <f t="shared" si="1831"/>
        <v>0</v>
      </c>
      <c r="Q1828" s="255" t="str">
        <f t="shared" si="1793"/>
        <v/>
      </c>
      <c r="R1828" s="238"/>
      <c r="S1828" s="238"/>
      <c r="T1828" s="238"/>
      <c r="U1828" s="238"/>
    </row>
    <row r="1829" spans="1:21" hidden="1" x14ac:dyDescent="0.2">
      <c r="A1829" s="247">
        <v>1825</v>
      </c>
      <c r="B1829" s="248"/>
      <c r="C1829" s="257"/>
      <c r="D1829" s="258"/>
      <c r="E1829" s="258"/>
      <c r="F1829" s="259"/>
      <c r="G1829" s="258"/>
      <c r="H1829" s="258"/>
      <c r="I1829" s="260"/>
      <c r="J1829" s="258"/>
      <c r="K1829" s="258"/>
      <c r="L1829" s="260"/>
      <c r="M1829" s="258"/>
      <c r="N1829" s="256"/>
      <c r="O1829" s="254">
        <f t="shared" ref="O1829:P1829" si="1832">IF(B1829=0,0,IF($O$1="",0,IF(YEAR(B1829)=$P$1,MONTH(B1829)-$O$1+1,(YEAR(B1829)-$P$1)*12-$O$1+1+MONTH(B1829))))</f>
        <v>0</v>
      </c>
      <c r="P1829" s="254">
        <f t="shared" si="1832"/>
        <v>0</v>
      </c>
      <c r="Q1829" s="255" t="str">
        <f t="shared" si="1793"/>
        <v/>
      </c>
      <c r="R1829" s="238"/>
      <c r="S1829" s="238"/>
      <c r="T1829" s="238"/>
      <c r="U1829" s="238"/>
    </row>
    <row r="1830" spans="1:21" hidden="1" x14ac:dyDescent="0.2">
      <c r="A1830" s="256">
        <v>1826</v>
      </c>
      <c r="B1830" s="248"/>
      <c r="C1830" s="257"/>
      <c r="D1830" s="258"/>
      <c r="E1830" s="258"/>
      <c r="F1830" s="259"/>
      <c r="G1830" s="258"/>
      <c r="H1830" s="258"/>
      <c r="I1830" s="260"/>
      <c r="J1830" s="258"/>
      <c r="K1830" s="258"/>
      <c r="L1830" s="260"/>
      <c r="M1830" s="258"/>
      <c r="N1830" s="256"/>
      <c r="O1830" s="254">
        <f t="shared" ref="O1830:P1830" si="1833">IF(B1830=0,0,IF($O$1="",0,IF(YEAR(B1830)=$P$1,MONTH(B1830)-$O$1+1,(YEAR(B1830)-$P$1)*12-$O$1+1+MONTH(B1830))))</f>
        <v>0</v>
      </c>
      <c r="P1830" s="254">
        <f t="shared" si="1833"/>
        <v>0</v>
      </c>
      <c r="Q1830" s="255" t="str">
        <f t="shared" si="1793"/>
        <v/>
      </c>
      <c r="R1830" s="238"/>
      <c r="S1830" s="238"/>
      <c r="T1830" s="238"/>
      <c r="U1830" s="238"/>
    </row>
    <row r="1831" spans="1:21" hidden="1" x14ac:dyDescent="0.2">
      <c r="A1831" s="256">
        <v>1827</v>
      </c>
      <c r="B1831" s="248"/>
      <c r="C1831" s="257"/>
      <c r="D1831" s="258"/>
      <c r="E1831" s="258"/>
      <c r="F1831" s="259"/>
      <c r="G1831" s="258"/>
      <c r="H1831" s="258"/>
      <c r="I1831" s="260"/>
      <c r="J1831" s="258"/>
      <c r="K1831" s="258"/>
      <c r="L1831" s="260"/>
      <c r="M1831" s="258"/>
      <c r="N1831" s="256"/>
      <c r="O1831" s="254">
        <f t="shared" ref="O1831:P1831" si="1834">IF(B1831=0,0,IF($O$1="",0,IF(YEAR(B1831)=$P$1,MONTH(B1831)-$O$1+1,(YEAR(B1831)-$P$1)*12-$O$1+1+MONTH(B1831))))</f>
        <v>0</v>
      </c>
      <c r="P1831" s="254">
        <f t="shared" si="1834"/>
        <v>0</v>
      </c>
      <c r="Q1831" s="255" t="str">
        <f t="shared" si="1793"/>
        <v/>
      </c>
      <c r="R1831" s="238"/>
      <c r="S1831" s="238"/>
      <c r="T1831" s="238"/>
      <c r="U1831" s="238"/>
    </row>
    <row r="1832" spans="1:21" hidden="1" x14ac:dyDescent="0.2">
      <c r="A1832" s="256">
        <v>1828</v>
      </c>
      <c r="B1832" s="248"/>
      <c r="C1832" s="257"/>
      <c r="D1832" s="258"/>
      <c r="E1832" s="258"/>
      <c r="F1832" s="259"/>
      <c r="G1832" s="258"/>
      <c r="H1832" s="258"/>
      <c r="I1832" s="260"/>
      <c r="J1832" s="258"/>
      <c r="K1832" s="258"/>
      <c r="L1832" s="260"/>
      <c r="M1832" s="258"/>
      <c r="N1832" s="256"/>
      <c r="O1832" s="254">
        <f t="shared" ref="O1832:P1832" si="1835">IF(B1832=0,0,IF($O$1="",0,IF(YEAR(B1832)=$P$1,MONTH(B1832)-$O$1+1,(YEAR(B1832)-$P$1)*12-$O$1+1+MONTH(B1832))))</f>
        <v>0</v>
      </c>
      <c r="P1832" s="254">
        <f t="shared" si="1835"/>
        <v>0</v>
      </c>
      <c r="Q1832" s="255" t="str">
        <f t="shared" si="1793"/>
        <v/>
      </c>
      <c r="R1832" s="238"/>
      <c r="S1832" s="238"/>
      <c r="T1832" s="238"/>
      <c r="U1832" s="238"/>
    </row>
    <row r="1833" spans="1:21" hidden="1" x14ac:dyDescent="0.2">
      <c r="A1833" s="247">
        <v>1829</v>
      </c>
      <c r="B1833" s="248"/>
      <c r="C1833" s="257"/>
      <c r="D1833" s="258"/>
      <c r="E1833" s="258"/>
      <c r="F1833" s="259"/>
      <c r="G1833" s="258"/>
      <c r="H1833" s="258"/>
      <c r="I1833" s="260"/>
      <c r="J1833" s="258"/>
      <c r="K1833" s="258"/>
      <c r="L1833" s="260"/>
      <c r="M1833" s="258"/>
      <c r="N1833" s="256"/>
      <c r="O1833" s="254">
        <f t="shared" ref="O1833:P1833" si="1836">IF(B1833=0,0,IF($O$1="",0,IF(YEAR(B1833)=$P$1,MONTH(B1833)-$O$1+1,(YEAR(B1833)-$P$1)*12-$O$1+1+MONTH(B1833))))</f>
        <v>0</v>
      </c>
      <c r="P1833" s="254">
        <f t="shared" si="1836"/>
        <v>0</v>
      </c>
      <c r="Q1833" s="255" t="str">
        <f t="shared" si="1793"/>
        <v/>
      </c>
      <c r="R1833" s="238"/>
      <c r="S1833" s="238"/>
      <c r="T1833" s="238"/>
      <c r="U1833" s="238"/>
    </row>
    <row r="1834" spans="1:21" hidden="1" x14ac:dyDescent="0.2">
      <c r="A1834" s="256">
        <v>1830</v>
      </c>
      <c r="B1834" s="248"/>
      <c r="C1834" s="257"/>
      <c r="D1834" s="258"/>
      <c r="E1834" s="258"/>
      <c r="F1834" s="259"/>
      <c r="G1834" s="258"/>
      <c r="H1834" s="258"/>
      <c r="I1834" s="260"/>
      <c r="J1834" s="258"/>
      <c r="K1834" s="258"/>
      <c r="L1834" s="260"/>
      <c r="M1834" s="258"/>
      <c r="N1834" s="256"/>
      <c r="O1834" s="254">
        <f t="shared" ref="O1834:P1834" si="1837">IF(B1834=0,0,IF($O$1="",0,IF(YEAR(B1834)=$P$1,MONTH(B1834)-$O$1+1,(YEAR(B1834)-$P$1)*12-$O$1+1+MONTH(B1834))))</f>
        <v>0</v>
      </c>
      <c r="P1834" s="254">
        <f t="shared" si="1837"/>
        <v>0</v>
      </c>
      <c r="Q1834" s="255" t="str">
        <f t="shared" si="1793"/>
        <v/>
      </c>
      <c r="R1834" s="238"/>
      <c r="S1834" s="238"/>
      <c r="T1834" s="238"/>
      <c r="U1834" s="238"/>
    </row>
    <row r="1835" spans="1:21" hidden="1" x14ac:dyDescent="0.2">
      <c r="A1835" s="256">
        <v>1831</v>
      </c>
      <c r="B1835" s="248"/>
      <c r="C1835" s="257"/>
      <c r="D1835" s="258"/>
      <c r="E1835" s="258"/>
      <c r="F1835" s="259"/>
      <c r="G1835" s="258"/>
      <c r="H1835" s="258"/>
      <c r="I1835" s="260"/>
      <c r="J1835" s="258"/>
      <c r="K1835" s="258"/>
      <c r="L1835" s="260"/>
      <c r="M1835" s="258"/>
      <c r="N1835" s="256"/>
      <c r="O1835" s="254">
        <f t="shared" ref="O1835:P1835" si="1838">IF(B1835=0,0,IF($O$1="",0,IF(YEAR(B1835)=$P$1,MONTH(B1835)-$O$1+1,(YEAR(B1835)-$P$1)*12-$O$1+1+MONTH(B1835))))</f>
        <v>0</v>
      </c>
      <c r="P1835" s="254">
        <f t="shared" si="1838"/>
        <v>0</v>
      </c>
      <c r="Q1835" s="255" t="str">
        <f t="shared" si="1793"/>
        <v/>
      </c>
      <c r="R1835" s="238"/>
      <c r="S1835" s="238"/>
      <c r="T1835" s="238"/>
      <c r="U1835" s="238"/>
    </row>
    <row r="1836" spans="1:21" hidden="1" x14ac:dyDescent="0.2">
      <c r="A1836" s="256">
        <v>1832</v>
      </c>
      <c r="B1836" s="248"/>
      <c r="C1836" s="257"/>
      <c r="D1836" s="258"/>
      <c r="E1836" s="258"/>
      <c r="F1836" s="259"/>
      <c r="G1836" s="258"/>
      <c r="H1836" s="258"/>
      <c r="I1836" s="260"/>
      <c r="J1836" s="258"/>
      <c r="K1836" s="258"/>
      <c r="L1836" s="260"/>
      <c r="M1836" s="258"/>
      <c r="N1836" s="256"/>
      <c r="O1836" s="254">
        <f t="shared" ref="O1836:P1836" si="1839">IF(B1836=0,0,IF($O$1="",0,IF(YEAR(B1836)=$P$1,MONTH(B1836)-$O$1+1,(YEAR(B1836)-$P$1)*12-$O$1+1+MONTH(B1836))))</f>
        <v>0</v>
      </c>
      <c r="P1836" s="254">
        <f t="shared" si="1839"/>
        <v>0</v>
      </c>
      <c r="Q1836" s="255" t="str">
        <f t="shared" si="1793"/>
        <v/>
      </c>
      <c r="R1836" s="238"/>
      <c r="S1836" s="238"/>
      <c r="T1836" s="238"/>
      <c r="U1836" s="238"/>
    </row>
    <row r="1837" spans="1:21" hidden="1" x14ac:dyDescent="0.2">
      <c r="A1837" s="247">
        <v>1833</v>
      </c>
      <c r="B1837" s="248"/>
      <c r="C1837" s="257"/>
      <c r="D1837" s="258"/>
      <c r="E1837" s="258"/>
      <c r="F1837" s="259"/>
      <c r="G1837" s="258"/>
      <c r="H1837" s="258"/>
      <c r="I1837" s="260"/>
      <c r="J1837" s="258"/>
      <c r="K1837" s="258"/>
      <c r="L1837" s="260"/>
      <c r="M1837" s="258"/>
      <c r="N1837" s="256"/>
      <c r="O1837" s="254">
        <f t="shared" ref="O1837:P1837" si="1840">IF(B1837=0,0,IF($O$1="",0,IF(YEAR(B1837)=$P$1,MONTH(B1837)-$O$1+1,(YEAR(B1837)-$P$1)*12-$O$1+1+MONTH(B1837))))</f>
        <v>0</v>
      </c>
      <c r="P1837" s="254">
        <f t="shared" si="1840"/>
        <v>0</v>
      </c>
      <c r="Q1837" s="255" t="str">
        <f t="shared" si="1793"/>
        <v/>
      </c>
      <c r="R1837" s="238"/>
      <c r="S1837" s="238"/>
      <c r="T1837" s="238"/>
      <c r="U1837" s="238"/>
    </row>
    <row r="1838" spans="1:21" hidden="1" x14ac:dyDescent="0.2">
      <c r="A1838" s="256">
        <v>1834</v>
      </c>
      <c r="B1838" s="248"/>
      <c r="C1838" s="257"/>
      <c r="D1838" s="258"/>
      <c r="E1838" s="258"/>
      <c r="F1838" s="259"/>
      <c r="G1838" s="258"/>
      <c r="H1838" s="258"/>
      <c r="I1838" s="260"/>
      <c r="J1838" s="258"/>
      <c r="K1838" s="258"/>
      <c r="L1838" s="260"/>
      <c r="M1838" s="258"/>
      <c r="N1838" s="256"/>
      <c r="O1838" s="254">
        <f t="shared" ref="O1838:P1838" si="1841">IF(B1838=0,0,IF($O$1="",0,IF(YEAR(B1838)=$P$1,MONTH(B1838)-$O$1+1,(YEAR(B1838)-$P$1)*12-$O$1+1+MONTH(B1838))))</f>
        <v>0</v>
      </c>
      <c r="P1838" s="254">
        <f t="shared" si="1841"/>
        <v>0</v>
      </c>
      <c r="Q1838" s="255" t="str">
        <f t="shared" si="1793"/>
        <v/>
      </c>
      <c r="R1838" s="238"/>
      <c r="S1838" s="238"/>
      <c r="T1838" s="238"/>
      <c r="U1838" s="238"/>
    </row>
    <row r="1839" spans="1:21" hidden="1" x14ac:dyDescent="0.2">
      <c r="A1839" s="256">
        <v>1835</v>
      </c>
      <c r="B1839" s="248"/>
      <c r="C1839" s="257"/>
      <c r="D1839" s="258"/>
      <c r="E1839" s="258"/>
      <c r="F1839" s="259"/>
      <c r="G1839" s="258"/>
      <c r="H1839" s="258"/>
      <c r="I1839" s="260"/>
      <c r="J1839" s="258"/>
      <c r="K1839" s="258"/>
      <c r="L1839" s="260"/>
      <c r="M1839" s="258"/>
      <c r="N1839" s="256"/>
      <c r="O1839" s="254">
        <f t="shared" ref="O1839:P1839" si="1842">IF(B1839=0,0,IF($O$1="",0,IF(YEAR(B1839)=$P$1,MONTH(B1839)-$O$1+1,(YEAR(B1839)-$P$1)*12-$O$1+1+MONTH(B1839))))</f>
        <v>0</v>
      </c>
      <c r="P1839" s="254">
        <f t="shared" si="1842"/>
        <v>0</v>
      </c>
      <c r="Q1839" s="255" t="str">
        <f t="shared" si="1793"/>
        <v/>
      </c>
      <c r="R1839" s="238"/>
      <c r="S1839" s="238"/>
      <c r="T1839" s="238"/>
      <c r="U1839" s="238"/>
    </row>
    <row r="1840" spans="1:21" hidden="1" x14ac:dyDescent="0.2">
      <c r="A1840" s="256">
        <v>1836</v>
      </c>
      <c r="B1840" s="248"/>
      <c r="C1840" s="257"/>
      <c r="D1840" s="258"/>
      <c r="E1840" s="258"/>
      <c r="F1840" s="259"/>
      <c r="G1840" s="258"/>
      <c r="H1840" s="258"/>
      <c r="I1840" s="260"/>
      <c r="J1840" s="258"/>
      <c r="K1840" s="258"/>
      <c r="L1840" s="260"/>
      <c r="M1840" s="258"/>
      <c r="N1840" s="256"/>
      <c r="O1840" s="254">
        <f t="shared" ref="O1840:P1840" si="1843">IF(B1840=0,0,IF($O$1="",0,IF(YEAR(B1840)=$P$1,MONTH(B1840)-$O$1+1,(YEAR(B1840)-$P$1)*12-$O$1+1+MONTH(B1840))))</f>
        <v>0</v>
      </c>
      <c r="P1840" s="254">
        <f t="shared" si="1843"/>
        <v>0</v>
      </c>
      <c r="Q1840" s="255" t="str">
        <f t="shared" si="1793"/>
        <v/>
      </c>
      <c r="R1840" s="238"/>
      <c r="S1840" s="238"/>
      <c r="T1840" s="238"/>
      <c r="U1840" s="238"/>
    </row>
    <row r="1841" spans="1:21" hidden="1" x14ac:dyDescent="0.2">
      <c r="A1841" s="247">
        <v>1837</v>
      </c>
      <c r="B1841" s="248"/>
      <c r="C1841" s="257"/>
      <c r="D1841" s="258"/>
      <c r="E1841" s="258"/>
      <c r="F1841" s="259"/>
      <c r="G1841" s="258"/>
      <c r="H1841" s="258"/>
      <c r="I1841" s="260"/>
      <c r="J1841" s="258"/>
      <c r="K1841" s="258"/>
      <c r="L1841" s="260"/>
      <c r="M1841" s="258"/>
      <c r="N1841" s="256"/>
      <c r="O1841" s="254">
        <f t="shared" ref="O1841:P1841" si="1844">IF(B1841=0,0,IF($O$1="",0,IF(YEAR(B1841)=$P$1,MONTH(B1841)-$O$1+1,(YEAR(B1841)-$P$1)*12-$O$1+1+MONTH(B1841))))</f>
        <v>0</v>
      </c>
      <c r="P1841" s="254">
        <f t="shared" si="1844"/>
        <v>0</v>
      </c>
      <c r="Q1841" s="255" t="str">
        <f t="shared" si="1793"/>
        <v/>
      </c>
      <c r="R1841" s="238"/>
      <c r="S1841" s="238"/>
      <c r="T1841" s="238"/>
      <c r="U1841" s="238"/>
    </row>
    <row r="1842" spans="1:21" hidden="1" x14ac:dyDescent="0.2">
      <c r="A1842" s="256">
        <v>1838</v>
      </c>
      <c r="B1842" s="248"/>
      <c r="C1842" s="257"/>
      <c r="D1842" s="258"/>
      <c r="E1842" s="258"/>
      <c r="F1842" s="259"/>
      <c r="G1842" s="258"/>
      <c r="H1842" s="258"/>
      <c r="I1842" s="260"/>
      <c r="J1842" s="258"/>
      <c r="K1842" s="258"/>
      <c r="L1842" s="260"/>
      <c r="M1842" s="258"/>
      <c r="N1842" s="256"/>
      <c r="O1842" s="254">
        <f t="shared" ref="O1842:P1842" si="1845">IF(B1842=0,0,IF($O$1="",0,IF(YEAR(B1842)=$P$1,MONTH(B1842)-$O$1+1,(YEAR(B1842)-$P$1)*12-$O$1+1+MONTH(B1842))))</f>
        <v>0</v>
      </c>
      <c r="P1842" s="254">
        <f t="shared" si="1845"/>
        <v>0</v>
      </c>
      <c r="Q1842" s="255" t="str">
        <f t="shared" si="1793"/>
        <v/>
      </c>
      <c r="R1842" s="238"/>
      <c r="S1842" s="238"/>
      <c r="T1842" s="238"/>
      <c r="U1842" s="238"/>
    </row>
    <row r="1843" spans="1:21" hidden="1" x14ac:dyDescent="0.2">
      <c r="A1843" s="256">
        <v>1839</v>
      </c>
      <c r="B1843" s="248"/>
      <c r="C1843" s="257"/>
      <c r="D1843" s="258"/>
      <c r="E1843" s="258"/>
      <c r="F1843" s="259"/>
      <c r="G1843" s="258"/>
      <c r="H1843" s="258"/>
      <c r="I1843" s="260"/>
      <c r="J1843" s="258"/>
      <c r="K1843" s="258"/>
      <c r="L1843" s="260"/>
      <c r="M1843" s="258"/>
      <c r="N1843" s="256"/>
      <c r="O1843" s="254">
        <f t="shared" ref="O1843:P1843" si="1846">IF(B1843=0,0,IF($O$1="",0,IF(YEAR(B1843)=$P$1,MONTH(B1843)-$O$1+1,(YEAR(B1843)-$P$1)*12-$O$1+1+MONTH(B1843))))</f>
        <v>0</v>
      </c>
      <c r="P1843" s="254">
        <f t="shared" si="1846"/>
        <v>0</v>
      </c>
      <c r="Q1843" s="255" t="str">
        <f t="shared" si="1793"/>
        <v/>
      </c>
      <c r="R1843" s="238"/>
      <c r="S1843" s="238"/>
      <c r="T1843" s="238"/>
      <c r="U1843" s="238"/>
    </row>
    <row r="1844" spans="1:21" hidden="1" x14ac:dyDescent="0.2">
      <c r="A1844" s="256">
        <v>1840</v>
      </c>
      <c r="B1844" s="248"/>
      <c r="C1844" s="257"/>
      <c r="D1844" s="258"/>
      <c r="E1844" s="258"/>
      <c r="F1844" s="259"/>
      <c r="G1844" s="258"/>
      <c r="H1844" s="258"/>
      <c r="I1844" s="260"/>
      <c r="J1844" s="258"/>
      <c r="K1844" s="258"/>
      <c r="L1844" s="260"/>
      <c r="M1844" s="258"/>
      <c r="N1844" s="256"/>
      <c r="O1844" s="254">
        <f t="shared" ref="O1844:P1844" si="1847">IF(B1844=0,0,IF($O$1="",0,IF(YEAR(B1844)=$P$1,MONTH(B1844)-$O$1+1,(YEAR(B1844)-$P$1)*12-$O$1+1+MONTH(B1844))))</f>
        <v>0</v>
      </c>
      <c r="P1844" s="254">
        <f t="shared" si="1847"/>
        <v>0</v>
      </c>
      <c r="Q1844" s="255" t="str">
        <f t="shared" si="1793"/>
        <v/>
      </c>
      <c r="R1844" s="238"/>
      <c r="S1844" s="238"/>
      <c r="T1844" s="238"/>
      <c r="U1844" s="238"/>
    </row>
    <row r="1845" spans="1:21" hidden="1" x14ac:dyDescent="0.2">
      <c r="A1845" s="247">
        <v>1841</v>
      </c>
      <c r="B1845" s="248"/>
      <c r="C1845" s="257"/>
      <c r="D1845" s="258"/>
      <c r="E1845" s="258"/>
      <c r="F1845" s="259"/>
      <c r="G1845" s="258"/>
      <c r="H1845" s="258"/>
      <c r="I1845" s="260"/>
      <c r="J1845" s="258"/>
      <c r="K1845" s="258"/>
      <c r="L1845" s="260"/>
      <c r="M1845" s="258"/>
      <c r="N1845" s="256"/>
      <c r="O1845" s="254">
        <f t="shared" ref="O1845:P1845" si="1848">IF(B1845=0,0,IF($O$1="",0,IF(YEAR(B1845)=$P$1,MONTH(B1845)-$O$1+1,(YEAR(B1845)-$P$1)*12-$O$1+1+MONTH(B1845))))</f>
        <v>0</v>
      </c>
      <c r="P1845" s="254">
        <f t="shared" si="1848"/>
        <v>0</v>
      </c>
      <c r="Q1845" s="255" t="str">
        <f t="shared" si="1793"/>
        <v/>
      </c>
      <c r="R1845" s="238"/>
      <c r="S1845" s="238"/>
      <c r="T1845" s="238"/>
      <c r="U1845" s="238"/>
    </row>
    <row r="1846" spans="1:21" hidden="1" x14ac:dyDescent="0.2">
      <c r="A1846" s="256">
        <v>1842</v>
      </c>
      <c r="B1846" s="248"/>
      <c r="C1846" s="257"/>
      <c r="D1846" s="258"/>
      <c r="E1846" s="258"/>
      <c r="F1846" s="259"/>
      <c r="G1846" s="258"/>
      <c r="H1846" s="258"/>
      <c r="I1846" s="260"/>
      <c r="J1846" s="258"/>
      <c r="K1846" s="258"/>
      <c r="L1846" s="260"/>
      <c r="M1846" s="258"/>
      <c r="N1846" s="256"/>
      <c r="O1846" s="254">
        <f t="shared" ref="O1846:P1846" si="1849">IF(B1846=0,0,IF($O$1="",0,IF(YEAR(B1846)=$P$1,MONTH(B1846)-$O$1+1,(YEAR(B1846)-$P$1)*12-$O$1+1+MONTH(B1846))))</f>
        <v>0</v>
      </c>
      <c r="P1846" s="254">
        <f t="shared" si="1849"/>
        <v>0</v>
      </c>
      <c r="Q1846" s="255" t="str">
        <f t="shared" si="1793"/>
        <v/>
      </c>
      <c r="R1846" s="238"/>
      <c r="S1846" s="238"/>
      <c r="T1846" s="238"/>
      <c r="U1846" s="238"/>
    </row>
    <row r="1847" spans="1:21" hidden="1" x14ac:dyDescent="0.2">
      <c r="A1847" s="256">
        <v>1843</v>
      </c>
      <c r="B1847" s="248"/>
      <c r="C1847" s="257"/>
      <c r="D1847" s="258"/>
      <c r="E1847" s="258"/>
      <c r="F1847" s="259"/>
      <c r="G1847" s="258"/>
      <c r="H1847" s="258"/>
      <c r="I1847" s="260"/>
      <c r="J1847" s="258"/>
      <c r="K1847" s="258"/>
      <c r="L1847" s="260"/>
      <c r="M1847" s="258"/>
      <c r="N1847" s="256"/>
      <c r="O1847" s="254">
        <f t="shared" ref="O1847:P1847" si="1850">IF(B1847=0,0,IF($O$1="",0,IF(YEAR(B1847)=$P$1,MONTH(B1847)-$O$1+1,(YEAR(B1847)-$P$1)*12-$O$1+1+MONTH(B1847))))</f>
        <v>0</v>
      </c>
      <c r="P1847" s="254">
        <f t="shared" si="1850"/>
        <v>0</v>
      </c>
      <c r="Q1847" s="255" t="str">
        <f t="shared" si="1793"/>
        <v/>
      </c>
      <c r="R1847" s="238"/>
      <c r="S1847" s="238"/>
      <c r="T1847" s="238"/>
      <c r="U1847" s="238"/>
    </row>
    <row r="1848" spans="1:21" hidden="1" x14ac:dyDescent="0.2">
      <c r="A1848" s="256">
        <v>1844</v>
      </c>
      <c r="B1848" s="248"/>
      <c r="C1848" s="257"/>
      <c r="D1848" s="258"/>
      <c r="E1848" s="258"/>
      <c r="F1848" s="259"/>
      <c r="G1848" s="258"/>
      <c r="H1848" s="258"/>
      <c r="I1848" s="260"/>
      <c r="J1848" s="258"/>
      <c r="K1848" s="258"/>
      <c r="L1848" s="260"/>
      <c r="M1848" s="258"/>
      <c r="N1848" s="256"/>
      <c r="O1848" s="254">
        <f t="shared" ref="O1848:P1848" si="1851">IF(B1848=0,0,IF($O$1="",0,IF(YEAR(B1848)=$P$1,MONTH(B1848)-$O$1+1,(YEAR(B1848)-$P$1)*12-$O$1+1+MONTH(B1848))))</f>
        <v>0</v>
      </c>
      <c r="P1848" s="254">
        <f t="shared" si="1851"/>
        <v>0</v>
      </c>
      <c r="Q1848" s="255" t="str">
        <f t="shared" si="1793"/>
        <v/>
      </c>
      <c r="R1848" s="238"/>
      <c r="S1848" s="238"/>
      <c r="T1848" s="238"/>
      <c r="U1848" s="238"/>
    </row>
    <row r="1849" spans="1:21" hidden="1" x14ac:dyDescent="0.2">
      <c r="A1849" s="247">
        <v>1845</v>
      </c>
      <c r="B1849" s="248"/>
      <c r="C1849" s="257"/>
      <c r="D1849" s="258"/>
      <c r="E1849" s="258"/>
      <c r="F1849" s="259"/>
      <c r="G1849" s="258"/>
      <c r="H1849" s="258"/>
      <c r="I1849" s="260"/>
      <c r="J1849" s="258"/>
      <c r="K1849" s="258"/>
      <c r="L1849" s="260"/>
      <c r="M1849" s="258"/>
      <c r="N1849" s="256"/>
      <c r="O1849" s="254">
        <f t="shared" ref="O1849:P1849" si="1852">IF(B1849=0,0,IF($O$1="",0,IF(YEAR(B1849)=$P$1,MONTH(B1849)-$O$1+1,(YEAR(B1849)-$P$1)*12-$O$1+1+MONTH(B1849))))</f>
        <v>0</v>
      </c>
      <c r="P1849" s="254">
        <f t="shared" si="1852"/>
        <v>0</v>
      </c>
      <c r="Q1849" s="255" t="str">
        <f t="shared" si="1793"/>
        <v/>
      </c>
      <c r="R1849" s="238"/>
      <c r="S1849" s="238"/>
      <c r="T1849" s="238"/>
      <c r="U1849" s="238"/>
    </row>
    <row r="1850" spans="1:21" hidden="1" x14ac:dyDescent="0.2">
      <c r="A1850" s="256">
        <v>1846</v>
      </c>
      <c r="B1850" s="248"/>
      <c r="C1850" s="257"/>
      <c r="D1850" s="258"/>
      <c r="E1850" s="258"/>
      <c r="F1850" s="259"/>
      <c r="G1850" s="258"/>
      <c r="H1850" s="258"/>
      <c r="I1850" s="260"/>
      <c r="J1850" s="258"/>
      <c r="K1850" s="258"/>
      <c r="L1850" s="260"/>
      <c r="M1850" s="258"/>
      <c r="N1850" s="256"/>
      <c r="O1850" s="254">
        <f t="shared" ref="O1850:P1850" si="1853">IF(B1850=0,0,IF($O$1="",0,IF(YEAR(B1850)=$P$1,MONTH(B1850)-$O$1+1,(YEAR(B1850)-$P$1)*12-$O$1+1+MONTH(B1850))))</f>
        <v>0</v>
      </c>
      <c r="P1850" s="254">
        <f t="shared" si="1853"/>
        <v>0</v>
      </c>
      <c r="Q1850" s="255" t="str">
        <f t="shared" si="1793"/>
        <v/>
      </c>
      <c r="R1850" s="238"/>
      <c r="S1850" s="238"/>
      <c r="T1850" s="238"/>
      <c r="U1850" s="238"/>
    </row>
    <row r="1851" spans="1:21" hidden="1" x14ac:dyDescent="0.2">
      <c r="A1851" s="256">
        <v>1847</v>
      </c>
      <c r="B1851" s="248"/>
      <c r="C1851" s="257"/>
      <c r="D1851" s="258"/>
      <c r="E1851" s="258"/>
      <c r="F1851" s="259"/>
      <c r="G1851" s="258"/>
      <c r="H1851" s="258"/>
      <c r="I1851" s="260"/>
      <c r="J1851" s="258"/>
      <c r="K1851" s="258"/>
      <c r="L1851" s="260"/>
      <c r="M1851" s="258"/>
      <c r="N1851" s="256"/>
      <c r="O1851" s="254">
        <f t="shared" ref="O1851:P1851" si="1854">IF(B1851=0,0,IF($O$1="",0,IF(YEAR(B1851)=$P$1,MONTH(B1851)-$O$1+1,(YEAR(B1851)-$P$1)*12-$O$1+1+MONTH(B1851))))</f>
        <v>0</v>
      </c>
      <c r="P1851" s="254">
        <f t="shared" si="1854"/>
        <v>0</v>
      </c>
      <c r="Q1851" s="255" t="str">
        <f t="shared" si="1793"/>
        <v/>
      </c>
      <c r="R1851" s="238"/>
      <c r="S1851" s="238"/>
      <c r="T1851" s="238"/>
      <c r="U1851" s="238"/>
    </row>
    <row r="1852" spans="1:21" hidden="1" x14ac:dyDescent="0.2">
      <c r="A1852" s="256">
        <v>1848</v>
      </c>
      <c r="B1852" s="248"/>
      <c r="C1852" s="257"/>
      <c r="D1852" s="258"/>
      <c r="E1852" s="258"/>
      <c r="F1852" s="259"/>
      <c r="G1852" s="258"/>
      <c r="H1852" s="258"/>
      <c r="I1852" s="260"/>
      <c r="J1852" s="258"/>
      <c r="K1852" s="258"/>
      <c r="L1852" s="260"/>
      <c r="M1852" s="258"/>
      <c r="N1852" s="256"/>
      <c r="O1852" s="254">
        <f t="shared" ref="O1852:P1852" si="1855">IF(B1852=0,0,IF($O$1="",0,IF(YEAR(B1852)=$P$1,MONTH(B1852)-$O$1+1,(YEAR(B1852)-$P$1)*12-$O$1+1+MONTH(B1852))))</f>
        <v>0</v>
      </c>
      <c r="P1852" s="254">
        <f t="shared" si="1855"/>
        <v>0</v>
      </c>
      <c r="Q1852" s="255" t="str">
        <f t="shared" si="1793"/>
        <v/>
      </c>
      <c r="R1852" s="238"/>
      <c r="S1852" s="238"/>
      <c r="T1852" s="238"/>
      <c r="U1852" s="238"/>
    </row>
    <row r="1853" spans="1:21" hidden="1" x14ac:dyDescent="0.2">
      <c r="A1853" s="247">
        <v>1849</v>
      </c>
      <c r="B1853" s="248"/>
      <c r="C1853" s="257"/>
      <c r="D1853" s="258"/>
      <c r="E1853" s="258"/>
      <c r="F1853" s="259"/>
      <c r="G1853" s="258"/>
      <c r="H1853" s="258"/>
      <c r="I1853" s="260"/>
      <c r="J1853" s="258"/>
      <c r="K1853" s="258"/>
      <c r="L1853" s="260"/>
      <c r="M1853" s="258"/>
      <c r="N1853" s="256"/>
      <c r="O1853" s="254">
        <f t="shared" ref="O1853:P1853" si="1856">IF(B1853=0,0,IF($O$1="",0,IF(YEAR(B1853)=$P$1,MONTH(B1853)-$O$1+1,(YEAR(B1853)-$P$1)*12-$O$1+1+MONTH(B1853))))</f>
        <v>0</v>
      </c>
      <c r="P1853" s="254">
        <f t="shared" si="1856"/>
        <v>0</v>
      </c>
      <c r="Q1853" s="255" t="str">
        <f t="shared" si="1793"/>
        <v/>
      </c>
      <c r="R1853" s="238"/>
      <c r="S1853" s="238"/>
      <c r="T1853" s="238"/>
      <c r="U1853" s="238"/>
    </row>
    <row r="1854" spans="1:21" hidden="1" x14ac:dyDescent="0.2">
      <c r="A1854" s="256">
        <v>1850</v>
      </c>
      <c r="B1854" s="248"/>
      <c r="C1854" s="257"/>
      <c r="D1854" s="258"/>
      <c r="E1854" s="258"/>
      <c r="F1854" s="259"/>
      <c r="G1854" s="258"/>
      <c r="H1854" s="258"/>
      <c r="I1854" s="260"/>
      <c r="J1854" s="258"/>
      <c r="K1854" s="258"/>
      <c r="L1854" s="260"/>
      <c r="M1854" s="258"/>
      <c r="N1854" s="256"/>
      <c r="O1854" s="254">
        <f t="shared" ref="O1854:P1854" si="1857">IF(B1854=0,0,IF($O$1="",0,IF(YEAR(B1854)=$P$1,MONTH(B1854)-$O$1+1,(YEAR(B1854)-$P$1)*12-$O$1+1+MONTH(B1854))))</f>
        <v>0</v>
      </c>
      <c r="P1854" s="254">
        <f t="shared" si="1857"/>
        <v>0</v>
      </c>
      <c r="Q1854" s="255" t="str">
        <f t="shared" si="1793"/>
        <v/>
      </c>
      <c r="R1854" s="238"/>
      <c r="S1854" s="238"/>
      <c r="T1854" s="238"/>
      <c r="U1854" s="238"/>
    </row>
    <row r="1855" spans="1:21" hidden="1" x14ac:dyDescent="0.2">
      <c r="A1855" s="256">
        <v>1851</v>
      </c>
      <c r="B1855" s="248"/>
      <c r="C1855" s="257"/>
      <c r="D1855" s="258"/>
      <c r="E1855" s="258"/>
      <c r="F1855" s="259"/>
      <c r="G1855" s="258"/>
      <c r="H1855" s="258"/>
      <c r="I1855" s="260"/>
      <c r="J1855" s="258"/>
      <c r="K1855" s="258"/>
      <c r="L1855" s="260"/>
      <c r="M1855" s="258"/>
      <c r="N1855" s="256"/>
      <c r="O1855" s="254">
        <f t="shared" ref="O1855:P1855" si="1858">IF(B1855=0,0,IF($O$1="",0,IF(YEAR(B1855)=$P$1,MONTH(B1855)-$O$1+1,(YEAR(B1855)-$P$1)*12-$O$1+1+MONTH(B1855))))</f>
        <v>0</v>
      </c>
      <c r="P1855" s="254">
        <f t="shared" si="1858"/>
        <v>0</v>
      </c>
      <c r="Q1855" s="255" t="str">
        <f t="shared" si="1793"/>
        <v/>
      </c>
      <c r="R1855" s="238"/>
      <c r="S1855" s="238"/>
      <c r="T1855" s="238"/>
      <c r="U1855" s="238"/>
    </row>
    <row r="1856" spans="1:21" hidden="1" x14ac:dyDescent="0.2">
      <c r="A1856" s="256">
        <v>1852</v>
      </c>
      <c r="B1856" s="248"/>
      <c r="C1856" s="257"/>
      <c r="D1856" s="258"/>
      <c r="E1856" s="258"/>
      <c r="F1856" s="259"/>
      <c r="G1856" s="258"/>
      <c r="H1856" s="258"/>
      <c r="I1856" s="260"/>
      <c r="J1856" s="258"/>
      <c r="K1856" s="258"/>
      <c r="L1856" s="260"/>
      <c r="M1856" s="258"/>
      <c r="N1856" s="256"/>
      <c r="O1856" s="254">
        <f t="shared" ref="O1856:P1856" si="1859">IF(B1856=0,0,IF($O$1="",0,IF(YEAR(B1856)=$P$1,MONTH(B1856)-$O$1+1,(YEAR(B1856)-$P$1)*12-$O$1+1+MONTH(B1856))))</f>
        <v>0</v>
      </c>
      <c r="P1856" s="254">
        <f t="shared" si="1859"/>
        <v>0</v>
      </c>
      <c r="Q1856" s="255" t="str">
        <f t="shared" si="1793"/>
        <v/>
      </c>
      <c r="R1856" s="238"/>
      <c r="S1856" s="238"/>
      <c r="T1856" s="238"/>
      <c r="U1856" s="238"/>
    </row>
    <row r="1857" spans="1:21" hidden="1" x14ac:dyDescent="0.2">
      <c r="A1857" s="247">
        <v>1853</v>
      </c>
      <c r="B1857" s="248"/>
      <c r="C1857" s="257"/>
      <c r="D1857" s="258"/>
      <c r="E1857" s="258"/>
      <c r="F1857" s="259"/>
      <c r="G1857" s="258"/>
      <c r="H1857" s="258"/>
      <c r="I1857" s="260"/>
      <c r="J1857" s="258"/>
      <c r="K1857" s="258"/>
      <c r="L1857" s="260"/>
      <c r="M1857" s="258"/>
      <c r="N1857" s="256"/>
      <c r="O1857" s="254">
        <f t="shared" ref="O1857:P1857" si="1860">IF(B1857=0,0,IF($O$1="",0,IF(YEAR(B1857)=$P$1,MONTH(B1857)-$O$1+1,(YEAR(B1857)-$P$1)*12-$O$1+1+MONTH(B1857))))</f>
        <v>0</v>
      </c>
      <c r="P1857" s="254">
        <f t="shared" si="1860"/>
        <v>0</v>
      </c>
      <c r="Q1857" s="255" t="str">
        <f t="shared" si="1793"/>
        <v/>
      </c>
      <c r="R1857" s="238"/>
      <c r="S1857" s="238"/>
      <c r="T1857" s="238"/>
      <c r="U1857" s="238"/>
    </row>
    <row r="1858" spans="1:21" hidden="1" x14ac:dyDescent="0.2">
      <c r="A1858" s="256">
        <v>1854</v>
      </c>
      <c r="B1858" s="248"/>
      <c r="C1858" s="257"/>
      <c r="D1858" s="258"/>
      <c r="E1858" s="258"/>
      <c r="F1858" s="259"/>
      <c r="G1858" s="258"/>
      <c r="H1858" s="258"/>
      <c r="I1858" s="260"/>
      <c r="J1858" s="258"/>
      <c r="K1858" s="258"/>
      <c r="L1858" s="260"/>
      <c r="M1858" s="258"/>
      <c r="N1858" s="256"/>
      <c r="O1858" s="254">
        <f t="shared" ref="O1858:P1858" si="1861">IF(B1858=0,0,IF($O$1="",0,IF(YEAR(B1858)=$P$1,MONTH(B1858)-$O$1+1,(YEAR(B1858)-$P$1)*12-$O$1+1+MONTH(B1858))))</f>
        <v>0</v>
      </c>
      <c r="P1858" s="254">
        <f t="shared" si="1861"/>
        <v>0</v>
      </c>
      <c r="Q1858" s="255" t="str">
        <f t="shared" si="1793"/>
        <v/>
      </c>
      <c r="R1858" s="238"/>
      <c r="S1858" s="238"/>
      <c r="T1858" s="238"/>
      <c r="U1858" s="238"/>
    </row>
    <row r="1859" spans="1:21" hidden="1" x14ac:dyDescent="0.2">
      <c r="A1859" s="256">
        <v>1855</v>
      </c>
      <c r="B1859" s="248"/>
      <c r="C1859" s="257"/>
      <c r="D1859" s="258"/>
      <c r="E1859" s="258"/>
      <c r="F1859" s="259"/>
      <c r="G1859" s="258"/>
      <c r="H1859" s="258"/>
      <c r="I1859" s="260"/>
      <c r="J1859" s="258"/>
      <c r="K1859" s="258"/>
      <c r="L1859" s="260"/>
      <c r="M1859" s="258"/>
      <c r="N1859" s="256"/>
      <c r="O1859" s="254">
        <f t="shared" ref="O1859:P1859" si="1862">IF(B1859=0,0,IF($O$1="",0,IF(YEAR(B1859)=$P$1,MONTH(B1859)-$O$1+1,(YEAR(B1859)-$P$1)*12-$O$1+1+MONTH(B1859))))</f>
        <v>0</v>
      </c>
      <c r="P1859" s="254">
        <f t="shared" si="1862"/>
        <v>0</v>
      </c>
      <c r="Q1859" s="255" t="str">
        <f t="shared" si="1793"/>
        <v/>
      </c>
      <c r="R1859" s="238"/>
      <c r="S1859" s="238"/>
      <c r="T1859" s="238"/>
      <c r="U1859" s="238"/>
    </row>
    <row r="1860" spans="1:21" hidden="1" x14ac:dyDescent="0.2">
      <c r="A1860" s="256">
        <v>1856</v>
      </c>
      <c r="B1860" s="248"/>
      <c r="C1860" s="257"/>
      <c r="D1860" s="258"/>
      <c r="E1860" s="258"/>
      <c r="F1860" s="259"/>
      <c r="G1860" s="258"/>
      <c r="H1860" s="258"/>
      <c r="I1860" s="260"/>
      <c r="J1860" s="258"/>
      <c r="K1860" s="258"/>
      <c r="L1860" s="260"/>
      <c r="M1860" s="258"/>
      <c r="N1860" s="256"/>
      <c r="O1860" s="254">
        <f t="shared" ref="O1860:P1860" si="1863">IF(B1860=0,0,IF($O$1="",0,IF(YEAR(B1860)=$P$1,MONTH(B1860)-$O$1+1,(YEAR(B1860)-$P$1)*12-$O$1+1+MONTH(B1860))))</f>
        <v>0</v>
      </c>
      <c r="P1860" s="254">
        <f t="shared" si="1863"/>
        <v>0</v>
      </c>
      <c r="Q1860" s="255" t="str">
        <f t="shared" si="1793"/>
        <v/>
      </c>
      <c r="R1860" s="238"/>
      <c r="S1860" s="238"/>
      <c r="T1860" s="238"/>
      <c r="U1860" s="238"/>
    </row>
    <row r="1861" spans="1:21" hidden="1" x14ac:dyDescent="0.2">
      <c r="A1861" s="247">
        <v>1857</v>
      </c>
      <c r="B1861" s="248"/>
      <c r="C1861" s="257"/>
      <c r="D1861" s="258"/>
      <c r="E1861" s="258"/>
      <c r="F1861" s="259"/>
      <c r="G1861" s="258"/>
      <c r="H1861" s="258"/>
      <c r="I1861" s="260"/>
      <c r="J1861" s="258"/>
      <c r="K1861" s="258"/>
      <c r="L1861" s="260"/>
      <c r="M1861" s="258"/>
      <c r="N1861" s="256"/>
      <c r="O1861" s="254">
        <f t="shared" ref="O1861:P1861" si="1864">IF(B1861=0,0,IF($O$1="",0,IF(YEAR(B1861)=$P$1,MONTH(B1861)-$O$1+1,(YEAR(B1861)-$P$1)*12-$O$1+1+MONTH(B1861))))</f>
        <v>0</v>
      </c>
      <c r="P1861" s="254">
        <f t="shared" si="1864"/>
        <v>0</v>
      </c>
      <c r="Q1861" s="255" t="str">
        <f t="shared" si="1793"/>
        <v/>
      </c>
      <c r="R1861" s="238"/>
      <c r="S1861" s="238"/>
      <c r="T1861" s="238"/>
      <c r="U1861" s="238"/>
    </row>
    <row r="1862" spans="1:21" hidden="1" x14ac:dyDescent="0.2">
      <c r="A1862" s="256">
        <v>1858</v>
      </c>
      <c r="B1862" s="248"/>
      <c r="C1862" s="257"/>
      <c r="D1862" s="258"/>
      <c r="E1862" s="258"/>
      <c r="F1862" s="259"/>
      <c r="G1862" s="258"/>
      <c r="H1862" s="258"/>
      <c r="I1862" s="260"/>
      <c r="J1862" s="258"/>
      <c r="K1862" s="258"/>
      <c r="L1862" s="260"/>
      <c r="M1862" s="258"/>
      <c r="N1862" s="256"/>
      <c r="O1862" s="254">
        <f t="shared" ref="O1862:P1862" si="1865">IF(B1862=0,0,IF($O$1="",0,IF(YEAR(B1862)=$P$1,MONTH(B1862)-$O$1+1,(YEAR(B1862)-$P$1)*12-$O$1+1+MONTH(B1862))))</f>
        <v>0</v>
      </c>
      <c r="P1862" s="254">
        <f t="shared" si="1865"/>
        <v>0</v>
      </c>
      <c r="Q1862" s="255" t="str">
        <f t="shared" si="1793"/>
        <v/>
      </c>
      <c r="R1862" s="238"/>
      <c r="S1862" s="238"/>
      <c r="T1862" s="238"/>
      <c r="U1862" s="238"/>
    </row>
    <row r="1863" spans="1:21" hidden="1" x14ac:dyDescent="0.2">
      <c r="A1863" s="256">
        <v>1859</v>
      </c>
      <c r="B1863" s="248"/>
      <c r="C1863" s="257"/>
      <c r="D1863" s="258"/>
      <c r="E1863" s="258"/>
      <c r="F1863" s="259"/>
      <c r="G1863" s="258"/>
      <c r="H1863" s="258"/>
      <c r="I1863" s="260"/>
      <c r="J1863" s="258"/>
      <c r="K1863" s="258"/>
      <c r="L1863" s="260"/>
      <c r="M1863" s="258"/>
      <c r="N1863" s="256"/>
      <c r="O1863" s="254">
        <f t="shared" ref="O1863:P1863" si="1866">IF(B1863=0,0,IF($O$1="",0,IF(YEAR(B1863)=$P$1,MONTH(B1863)-$O$1+1,(YEAR(B1863)-$P$1)*12-$O$1+1+MONTH(B1863))))</f>
        <v>0</v>
      </c>
      <c r="P1863" s="254">
        <f t="shared" si="1866"/>
        <v>0</v>
      </c>
      <c r="Q1863" s="255" t="str">
        <f t="shared" si="1793"/>
        <v/>
      </c>
      <c r="R1863" s="238"/>
      <c r="S1863" s="238"/>
      <c r="T1863" s="238"/>
      <c r="U1863" s="238"/>
    </row>
    <row r="1864" spans="1:21" hidden="1" x14ac:dyDescent="0.2">
      <c r="A1864" s="256">
        <v>1860</v>
      </c>
      <c r="B1864" s="248"/>
      <c r="C1864" s="257"/>
      <c r="D1864" s="258"/>
      <c r="E1864" s="258"/>
      <c r="F1864" s="259"/>
      <c r="G1864" s="258"/>
      <c r="H1864" s="258"/>
      <c r="I1864" s="260"/>
      <c r="J1864" s="258"/>
      <c r="K1864" s="258"/>
      <c r="L1864" s="260"/>
      <c r="M1864" s="258"/>
      <c r="N1864" s="256"/>
      <c r="O1864" s="254">
        <f t="shared" ref="O1864:P1864" si="1867">IF(B1864=0,0,IF($O$1="",0,IF(YEAR(B1864)=$P$1,MONTH(B1864)-$O$1+1,(YEAR(B1864)-$P$1)*12-$O$1+1+MONTH(B1864))))</f>
        <v>0</v>
      </c>
      <c r="P1864" s="254">
        <f t="shared" si="1867"/>
        <v>0</v>
      </c>
      <c r="Q1864" s="255" t="str">
        <f t="shared" si="1793"/>
        <v/>
      </c>
      <c r="R1864" s="238"/>
      <c r="S1864" s="238"/>
      <c r="T1864" s="238"/>
      <c r="U1864" s="238"/>
    </row>
    <row r="1865" spans="1:21" hidden="1" x14ac:dyDescent="0.2">
      <c r="A1865" s="247">
        <v>1861</v>
      </c>
      <c r="B1865" s="248"/>
      <c r="C1865" s="257"/>
      <c r="D1865" s="258"/>
      <c r="E1865" s="258"/>
      <c r="F1865" s="259"/>
      <c r="G1865" s="258"/>
      <c r="H1865" s="258"/>
      <c r="I1865" s="260"/>
      <c r="J1865" s="258"/>
      <c r="K1865" s="258"/>
      <c r="L1865" s="260"/>
      <c r="M1865" s="258"/>
      <c r="N1865" s="256"/>
      <c r="O1865" s="254">
        <f t="shared" ref="O1865:P1865" si="1868">IF(B1865=0,0,IF($O$1="",0,IF(YEAR(B1865)=$P$1,MONTH(B1865)-$O$1+1,(YEAR(B1865)-$P$1)*12-$O$1+1+MONTH(B1865))))</f>
        <v>0</v>
      </c>
      <c r="P1865" s="254">
        <f t="shared" si="1868"/>
        <v>0</v>
      </c>
      <c r="Q1865" s="255" t="str">
        <f t="shared" si="1793"/>
        <v/>
      </c>
      <c r="R1865" s="238"/>
      <c r="S1865" s="238"/>
      <c r="T1865" s="238"/>
      <c r="U1865" s="238"/>
    </row>
    <row r="1866" spans="1:21" hidden="1" x14ac:dyDescent="0.2">
      <c r="A1866" s="256">
        <v>1862</v>
      </c>
      <c r="B1866" s="248"/>
      <c r="C1866" s="257"/>
      <c r="D1866" s="258"/>
      <c r="E1866" s="258"/>
      <c r="F1866" s="259"/>
      <c r="G1866" s="258"/>
      <c r="H1866" s="258"/>
      <c r="I1866" s="260"/>
      <c r="J1866" s="258"/>
      <c r="K1866" s="258"/>
      <c r="L1866" s="260"/>
      <c r="M1866" s="258"/>
      <c r="N1866" s="256"/>
      <c r="O1866" s="254">
        <f t="shared" ref="O1866:P1866" si="1869">IF(B1866=0,0,IF($O$1="",0,IF(YEAR(B1866)=$P$1,MONTH(B1866)-$O$1+1,(YEAR(B1866)-$P$1)*12-$O$1+1+MONTH(B1866))))</f>
        <v>0</v>
      </c>
      <c r="P1866" s="254">
        <f t="shared" si="1869"/>
        <v>0</v>
      </c>
      <c r="Q1866" s="255" t="str">
        <f t="shared" si="1793"/>
        <v/>
      </c>
      <c r="R1866" s="238"/>
      <c r="S1866" s="238"/>
      <c r="T1866" s="238"/>
      <c r="U1866" s="238"/>
    </row>
    <row r="1867" spans="1:21" hidden="1" x14ac:dyDescent="0.2">
      <c r="A1867" s="256">
        <v>1863</v>
      </c>
      <c r="B1867" s="248"/>
      <c r="C1867" s="257"/>
      <c r="D1867" s="258"/>
      <c r="E1867" s="258"/>
      <c r="F1867" s="259"/>
      <c r="G1867" s="258"/>
      <c r="H1867" s="258"/>
      <c r="I1867" s="260"/>
      <c r="J1867" s="258"/>
      <c r="K1867" s="258"/>
      <c r="L1867" s="260"/>
      <c r="M1867" s="258"/>
      <c r="N1867" s="256"/>
      <c r="O1867" s="254">
        <f t="shared" ref="O1867:P1867" si="1870">IF(B1867=0,0,IF($O$1="",0,IF(YEAR(B1867)=$P$1,MONTH(B1867)-$O$1+1,(YEAR(B1867)-$P$1)*12-$O$1+1+MONTH(B1867))))</f>
        <v>0</v>
      </c>
      <c r="P1867" s="254">
        <f t="shared" si="1870"/>
        <v>0</v>
      </c>
      <c r="Q1867" s="255" t="str">
        <f t="shared" si="1793"/>
        <v/>
      </c>
      <c r="R1867" s="238"/>
      <c r="S1867" s="238"/>
      <c r="T1867" s="238"/>
      <c r="U1867" s="238"/>
    </row>
    <row r="1868" spans="1:21" hidden="1" x14ac:dyDescent="0.2">
      <c r="A1868" s="256">
        <v>1864</v>
      </c>
      <c r="B1868" s="248"/>
      <c r="C1868" s="257"/>
      <c r="D1868" s="258"/>
      <c r="E1868" s="258"/>
      <c r="F1868" s="259"/>
      <c r="G1868" s="258"/>
      <c r="H1868" s="258"/>
      <c r="I1868" s="260"/>
      <c r="J1868" s="258"/>
      <c r="K1868" s="258"/>
      <c r="L1868" s="260"/>
      <c r="M1868" s="258"/>
      <c r="N1868" s="256"/>
      <c r="O1868" s="254">
        <f t="shared" ref="O1868:P1868" si="1871">IF(B1868=0,0,IF($O$1="",0,IF(YEAR(B1868)=$P$1,MONTH(B1868)-$O$1+1,(YEAR(B1868)-$P$1)*12-$O$1+1+MONTH(B1868))))</f>
        <v>0</v>
      </c>
      <c r="P1868" s="254">
        <f t="shared" si="1871"/>
        <v>0</v>
      </c>
      <c r="Q1868" s="255" t="str">
        <f t="shared" si="1793"/>
        <v/>
      </c>
      <c r="R1868" s="238"/>
      <c r="S1868" s="238"/>
      <c r="T1868" s="238"/>
      <c r="U1868" s="238"/>
    </row>
    <row r="1869" spans="1:21" hidden="1" x14ac:dyDescent="0.2">
      <c r="A1869" s="247">
        <v>1865</v>
      </c>
      <c r="B1869" s="248"/>
      <c r="C1869" s="257"/>
      <c r="D1869" s="258"/>
      <c r="E1869" s="258"/>
      <c r="F1869" s="259"/>
      <c r="G1869" s="258"/>
      <c r="H1869" s="258"/>
      <c r="I1869" s="260"/>
      <c r="J1869" s="258"/>
      <c r="K1869" s="258"/>
      <c r="L1869" s="260"/>
      <c r="M1869" s="258"/>
      <c r="N1869" s="256"/>
      <c r="O1869" s="254">
        <f t="shared" ref="O1869:P1869" si="1872">IF(B1869=0,0,IF($O$1="",0,IF(YEAR(B1869)=$P$1,MONTH(B1869)-$O$1+1,(YEAR(B1869)-$P$1)*12-$O$1+1+MONTH(B1869))))</f>
        <v>0</v>
      </c>
      <c r="P1869" s="254">
        <f t="shared" si="1872"/>
        <v>0</v>
      </c>
      <c r="Q1869" s="255" t="str">
        <f t="shared" si="1793"/>
        <v/>
      </c>
      <c r="R1869" s="238"/>
      <c r="S1869" s="238"/>
      <c r="T1869" s="238"/>
      <c r="U1869" s="238"/>
    </row>
    <row r="1870" spans="1:21" hidden="1" x14ac:dyDescent="0.2">
      <c r="A1870" s="256">
        <v>1866</v>
      </c>
      <c r="B1870" s="248"/>
      <c r="C1870" s="257"/>
      <c r="D1870" s="258"/>
      <c r="E1870" s="258"/>
      <c r="F1870" s="259"/>
      <c r="G1870" s="258"/>
      <c r="H1870" s="258"/>
      <c r="I1870" s="260"/>
      <c r="J1870" s="258"/>
      <c r="K1870" s="258"/>
      <c r="L1870" s="260"/>
      <c r="M1870" s="258"/>
      <c r="N1870" s="256"/>
      <c r="O1870" s="254">
        <f t="shared" ref="O1870:P1870" si="1873">IF(B1870=0,0,IF($O$1="",0,IF(YEAR(B1870)=$P$1,MONTH(B1870)-$O$1+1,(YEAR(B1870)-$P$1)*12-$O$1+1+MONTH(B1870))))</f>
        <v>0</v>
      </c>
      <c r="P1870" s="254">
        <f t="shared" si="1873"/>
        <v>0</v>
      </c>
      <c r="Q1870" s="255" t="str">
        <f t="shared" si="1793"/>
        <v/>
      </c>
      <c r="R1870" s="238"/>
      <c r="S1870" s="238"/>
      <c r="T1870" s="238"/>
      <c r="U1870" s="238"/>
    </row>
    <row r="1871" spans="1:21" hidden="1" x14ac:dyDescent="0.2">
      <c r="A1871" s="256">
        <v>1867</v>
      </c>
      <c r="B1871" s="248"/>
      <c r="C1871" s="257"/>
      <c r="D1871" s="258"/>
      <c r="E1871" s="258"/>
      <c r="F1871" s="259"/>
      <c r="G1871" s="258"/>
      <c r="H1871" s="258"/>
      <c r="I1871" s="260"/>
      <c r="J1871" s="258"/>
      <c r="K1871" s="258"/>
      <c r="L1871" s="260"/>
      <c r="M1871" s="258"/>
      <c r="N1871" s="256"/>
      <c r="O1871" s="254">
        <f t="shared" ref="O1871:P1871" si="1874">IF(B1871=0,0,IF($O$1="",0,IF(YEAR(B1871)=$P$1,MONTH(B1871)-$O$1+1,(YEAR(B1871)-$P$1)*12-$O$1+1+MONTH(B1871))))</f>
        <v>0</v>
      </c>
      <c r="P1871" s="254">
        <f t="shared" si="1874"/>
        <v>0</v>
      </c>
      <c r="Q1871" s="255" t="str">
        <f t="shared" si="1793"/>
        <v/>
      </c>
      <c r="R1871" s="238"/>
      <c r="S1871" s="238"/>
      <c r="T1871" s="238"/>
      <c r="U1871" s="238"/>
    </row>
    <row r="1872" spans="1:21" hidden="1" x14ac:dyDescent="0.2">
      <c r="A1872" s="256">
        <v>1868</v>
      </c>
      <c r="B1872" s="248"/>
      <c r="C1872" s="257"/>
      <c r="D1872" s="258"/>
      <c r="E1872" s="258"/>
      <c r="F1872" s="259"/>
      <c r="G1872" s="258"/>
      <c r="H1872" s="258"/>
      <c r="I1872" s="260"/>
      <c r="J1872" s="258"/>
      <c r="K1872" s="258"/>
      <c r="L1872" s="260"/>
      <c r="M1872" s="258"/>
      <c r="N1872" s="256"/>
      <c r="O1872" s="254">
        <f t="shared" ref="O1872:P1872" si="1875">IF(B1872=0,0,IF($O$1="",0,IF(YEAR(B1872)=$P$1,MONTH(B1872)-$O$1+1,(YEAR(B1872)-$P$1)*12-$O$1+1+MONTH(B1872))))</f>
        <v>0</v>
      </c>
      <c r="P1872" s="254">
        <f t="shared" si="1875"/>
        <v>0</v>
      </c>
      <c r="Q1872" s="255" t="str">
        <f t="shared" si="1793"/>
        <v/>
      </c>
      <c r="R1872" s="238"/>
      <c r="S1872" s="238"/>
      <c r="T1872" s="238"/>
      <c r="U1872" s="238"/>
    </row>
    <row r="1873" spans="1:21" hidden="1" x14ac:dyDescent="0.2">
      <c r="A1873" s="247">
        <v>1869</v>
      </c>
      <c r="B1873" s="248"/>
      <c r="C1873" s="257"/>
      <c r="D1873" s="258"/>
      <c r="E1873" s="258"/>
      <c r="F1873" s="259"/>
      <c r="G1873" s="258"/>
      <c r="H1873" s="258"/>
      <c r="I1873" s="260"/>
      <c r="J1873" s="258"/>
      <c r="K1873" s="258"/>
      <c r="L1873" s="260"/>
      <c r="M1873" s="258"/>
      <c r="N1873" s="256"/>
      <c r="O1873" s="254">
        <f t="shared" ref="O1873:P1873" si="1876">IF(B1873=0,0,IF($O$1="",0,IF(YEAR(B1873)=$P$1,MONTH(B1873)-$O$1+1,(YEAR(B1873)-$P$1)*12-$O$1+1+MONTH(B1873))))</f>
        <v>0</v>
      </c>
      <c r="P1873" s="254">
        <f t="shared" si="1876"/>
        <v>0</v>
      </c>
      <c r="Q1873" s="255" t="str">
        <f t="shared" si="1793"/>
        <v/>
      </c>
      <c r="R1873" s="238"/>
      <c r="S1873" s="238"/>
      <c r="T1873" s="238"/>
      <c r="U1873" s="238"/>
    </row>
    <row r="1874" spans="1:21" hidden="1" x14ac:dyDescent="0.2">
      <c r="A1874" s="256">
        <v>1870</v>
      </c>
      <c r="B1874" s="248"/>
      <c r="C1874" s="257"/>
      <c r="D1874" s="258"/>
      <c r="E1874" s="258"/>
      <c r="F1874" s="259"/>
      <c r="G1874" s="258"/>
      <c r="H1874" s="258"/>
      <c r="I1874" s="260"/>
      <c r="J1874" s="258"/>
      <c r="K1874" s="258"/>
      <c r="L1874" s="260"/>
      <c r="M1874" s="258"/>
      <c r="N1874" s="256"/>
      <c r="O1874" s="254">
        <f t="shared" ref="O1874:P1874" si="1877">IF(B1874=0,0,IF($O$1="",0,IF(YEAR(B1874)=$P$1,MONTH(B1874)-$O$1+1,(YEAR(B1874)-$P$1)*12-$O$1+1+MONTH(B1874))))</f>
        <v>0</v>
      </c>
      <c r="P1874" s="254">
        <f t="shared" si="1877"/>
        <v>0</v>
      </c>
      <c r="Q1874" s="255" t="str">
        <f t="shared" si="1793"/>
        <v/>
      </c>
      <c r="R1874" s="238"/>
      <c r="S1874" s="238"/>
      <c r="T1874" s="238"/>
      <c r="U1874" s="238"/>
    </row>
    <row r="1875" spans="1:21" hidden="1" x14ac:dyDescent="0.2">
      <c r="A1875" s="256">
        <v>1871</v>
      </c>
      <c r="B1875" s="248"/>
      <c r="C1875" s="257"/>
      <c r="D1875" s="258"/>
      <c r="E1875" s="258"/>
      <c r="F1875" s="259"/>
      <c r="G1875" s="258"/>
      <c r="H1875" s="258"/>
      <c r="I1875" s="260"/>
      <c r="J1875" s="258"/>
      <c r="K1875" s="258"/>
      <c r="L1875" s="260"/>
      <c r="M1875" s="258"/>
      <c r="N1875" s="256"/>
      <c r="O1875" s="254">
        <f t="shared" ref="O1875:P1875" si="1878">IF(B1875=0,0,IF($O$1="",0,IF(YEAR(B1875)=$P$1,MONTH(B1875)-$O$1+1,(YEAR(B1875)-$P$1)*12-$O$1+1+MONTH(B1875))))</f>
        <v>0</v>
      </c>
      <c r="P1875" s="254">
        <f t="shared" si="1878"/>
        <v>0</v>
      </c>
      <c r="Q1875" s="255" t="str">
        <f t="shared" si="1793"/>
        <v/>
      </c>
      <c r="R1875" s="238"/>
      <c r="S1875" s="238"/>
      <c r="T1875" s="238"/>
      <c r="U1875" s="238"/>
    </row>
    <row r="1876" spans="1:21" hidden="1" x14ac:dyDescent="0.2">
      <c r="A1876" s="256">
        <v>1872</v>
      </c>
      <c r="B1876" s="248"/>
      <c r="C1876" s="257"/>
      <c r="D1876" s="258"/>
      <c r="E1876" s="258"/>
      <c r="F1876" s="259"/>
      <c r="G1876" s="258"/>
      <c r="H1876" s="258"/>
      <c r="I1876" s="260"/>
      <c r="J1876" s="258"/>
      <c r="K1876" s="258"/>
      <c r="L1876" s="260"/>
      <c r="M1876" s="258"/>
      <c r="N1876" s="256"/>
      <c r="O1876" s="254">
        <f t="shared" ref="O1876:P1876" si="1879">IF(B1876=0,0,IF($O$1="",0,IF(YEAR(B1876)=$P$1,MONTH(B1876)-$O$1+1,(YEAR(B1876)-$P$1)*12-$O$1+1+MONTH(B1876))))</f>
        <v>0</v>
      </c>
      <c r="P1876" s="254">
        <f t="shared" si="1879"/>
        <v>0</v>
      </c>
      <c r="Q1876" s="255" t="str">
        <f t="shared" si="1793"/>
        <v/>
      </c>
      <c r="R1876" s="238"/>
      <c r="S1876" s="238"/>
      <c r="T1876" s="238"/>
      <c r="U1876" s="238"/>
    </row>
    <row r="1877" spans="1:21" hidden="1" x14ac:dyDescent="0.2">
      <c r="A1877" s="247">
        <v>1873</v>
      </c>
      <c r="B1877" s="248"/>
      <c r="C1877" s="257"/>
      <c r="D1877" s="258"/>
      <c r="E1877" s="258"/>
      <c r="F1877" s="259"/>
      <c r="G1877" s="258"/>
      <c r="H1877" s="258"/>
      <c r="I1877" s="260"/>
      <c r="J1877" s="258"/>
      <c r="K1877" s="258"/>
      <c r="L1877" s="260"/>
      <c r="M1877" s="258"/>
      <c r="N1877" s="256"/>
      <c r="O1877" s="254">
        <f t="shared" ref="O1877:P1877" si="1880">IF(B1877=0,0,IF($O$1="",0,IF(YEAR(B1877)=$P$1,MONTH(B1877)-$O$1+1,(YEAR(B1877)-$P$1)*12-$O$1+1+MONTH(B1877))))</f>
        <v>0</v>
      </c>
      <c r="P1877" s="254">
        <f t="shared" si="1880"/>
        <v>0</v>
      </c>
      <c r="Q1877" s="255" t="str">
        <f t="shared" si="1793"/>
        <v/>
      </c>
      <c r="R1877" s="238"/>
      <c r="S1877" s="238"/>
      <c r="T1877" s="238"/>
      <c r="U1877" s="238"/>
    </row>
    <row r="1878" spans="1:21" hidden="1" x14ac:dyDescent="0.2">
      <c r="A1878" s="256">
        <v>1874</v>
      </c>
      <c r="B1878" s="248"/>
      <c r="C1878" s="257"/>
      <c r="D1878" s="258"/>
      <c r="E1878" s="258"/>
      <c r="F1878" s="259"/>
      <c r="G1878" s="258"/>
      <c r="H1878" s="258"/>
      <c r="I1878" s="260"/>
      <c r="J1878" s="258"/>
      <c r="K1878" s="258"/>
      <c r="L1878" s="260"/>
      <c r="M1878" s="258"/>
      <c r="N1878" s="256"/>
      <c r="O1878" s="254">
        <f t="shared" ref="O1878:P1878" si="1881">IF(B1878=0,0,IF($O$1="",0,IF(YEAR(B1878)=$P$1,MONTH(B1878)-$O$1+1,(YEAR(B1878)-$P$1)*12-$O$1+1+MONTH(B1878))))</f>
        <v>0</v>
      </c>
      <c r="P1878" s="254">
        <f t="shared" si="1881"/>
        <v>0</v>
      </c>
      <c r="Q1878" s="255" t="str">
        <f t="shared" si="1793"/>
        <v/>
      </c>
      <c r="R1878" s="238"/>
      <c r="S1878" s="238"/>
      <c r="T1878" s="238"/>
      <c r="U1878" s="238"/>
    </row>
    <row r="1879" spans="1:21" hidden="1" x14ac:dyDescent="0.2">
      <c r="A1879" s="256">
        <v>1875</v>
      </c>
      <c r="B1879" s="248"/>
      <c r="C1879" s="257"/>
      <c r="D1879" s="258"/>
      <c r="E1879" s="258"/>
      <c r="F1879" s="259"/>
      <c r="G1879" s="258"/>
      <c r="H1879" s="258"/>
      <c r="I1879" s="260"/>
      <c r="J1879" s="258"/>
      <c r="K1879" s="258"/>
      <c r="L1879" s="260"/>
      <c r="M1879" s="258"/>
      <c r="N1879" s="256"/>
      <c r="O1879" s="254">
        <f t="shared" ref="O1879:P1879" si="1882">IF(B1879=0,0,IF($O$1="",0,IF(YEAR(B1879)=$P$1,MONTH(B1879)-$O$1+1,(YEAR(B1879)-$P$1)*12-$O$1+1+MONTH(B1879))))</f>
        <v>0</v>
      </c>
      <c r="P1879" s="254">
        <f t="shared" si="1882"/>
        <v>0</v>
      </c>
      <c r="Q1879" s="255" t="str">
        <f t="shared" si="1793"/>
        <v/>
      </c>
      <c r="R1879" s="238"/>
      <c r="S1879" s="238"/>
      <c r="T1879" s="238"/>
      <c r="U1879" s="238"/>
    </row>
    <row r="1880" spans="1:21" hidden="1" x14ac:dyDescent="0.2">
      <c r="A1880" s="256">
        <v>1876</v>
      </c>
      <c r="B1880" s="248"/>
      <c r="C1880" s="257"/>
      <c r="D1880" s="258"/>
      <c r="E1880" s="258"/>
      <c r="F1880" s="259"/>
      <c r="G1880" s="258"/>
      <c r="H1880" s="258"/>
      <c r="I1880" s="260"/>
      <c r="J1880" s="258"/>
      <c r="K1880" s="258"/>
      <c r="L1880" s="260"/>
      <c r="M1880" s="258"/>
      <c r="N1880" s="256"/>
      <c r="O1880" s="254">
        <f t="shared" ref="O1880:P1880" si="1883">IF(B1880=0,0,IF($O$1="",0,IF(YEAR(B1880)=$P$1,MONTH(B1880)-$O$1+1,(YEAR(B1880)-$P$1)*12-$O$1+1+MONTH(B1880))))</f>
        <v>0</v>
      </c>
      <c r="P1880" s="254">
        <f t="shared" si="1883"/>
        <v>0</v>
      </c>
      <c r="Q1880" s="255" t="str">
        <f t="shared" si="1793"/>
        <v/>
      </c>
      <c r="R1880" s="238"/>
      <c r="S1880" s="238"/>
      <c r="T1880" s="238"/>
      <c r="U1880" s="238"/>
    </row>
    <row r="1881" spans="1:21" hidden="1" x14ac:dyDescent="0.2">
      <c r="A1881" s="247">
        <v>1877</v>
      </c>
      <c r="B1881" s="248"/>
      <c r="C1881" s="257"/>
      <c r="D1881" s="258"/>
      <c r="E1881" s="258"/>
      <c r="F1881" s="259"/>
      <c r="G1881" s="258"/>
      <c r="H1881" s="258"/>
      <c r="I1881" s="260"/>
      <c r="J1881" s="258"/>
      <c r="K1881" s="258"/>
      <c r="L1881" s="260"/>
      <c r="M1881" s="258"/>
      <c r="N1881" s="256"/>
      <c r="O1881" s="254">
        <f t="shared" ref="O1881:P1881" si="1884">IF(B1881=0,0,IF($O$1="",0,IF(YEAR(B1881)=$P$1,MONTH(B1881)-$O$1+1,(YEAR(B1881)-$P$1)*12-$O$1+1+MONTH(B1881))))</f>
        <v>0</v>
      </c>
      <c r="P1881" s="254">
        <f t="shared" si="1884"/>
        <v>0</v>
      </c>
      <c r="Q1881" s="255" t="str">
        <f t="shared" si="1793"/>
        <v/>
      </c>
      <c r="R1881" s="238"/>
      <c r="S1881" s="238"/>
      <c r="T1881" s="238"/>
      <c r="U1881" s="238"/>
    </row>
    <row r="1882" spans="1:21" hidden="1" x14ac:dyDescent="0.2">
      <c r="A1882" s="256">
        <v>1878</v>
      </c>
      <c r="B1882" s="248"/>
      <c r="C1882" s="257"/>
      <c r="D1882" s="258"/>
      <c r="E1882" s="258"/>
      <c r="F1882" s="259"/>
      <c r="G1882" s="258"/>
      <c r="H1882" s="258"/>
      <c r="I1882" s="260"/>
      <c r="J1882" s="258"/>
      <c r="K1882" s="258"/>
      <c r="L1882" s="260"/>
      <c r="M1882" s="258"/>
      <c r="N1882" s="256"/>
      <c r="O1882" s="254">
        <f t="shared" ref="O1882:P1882" si="1885">IF(B1882=0,0,IF($O$1="",0,IF(YEAR(B1882)=$P$1,MONTH(B1882)-$O$1+1,(YEAR(B1882)-$P$1)*12-$O$1+1+MONTH(B1882))))</f>
        <v>0</v>
      </c>
      <c r="P1882" s="254">
        <f t="shared" si="1885"/>
        <v>0</v>
      </c>
      <c r="Q1882" s="255" t="str">
        <f t="shared" si="1793"/>
        <v/>
      </c>
      <c r="R1882" s="238"/>
      <c r="S1882" s="238"/>
      <c r="T1882" s="238"/>
      <c r="U1882" s="238"/>
    </row>
    <row r="1883" spans="1:21" hidden="1" x14ac:dyDescent="0.2">
      <c r="A1883" s="256">
        <v>1879</v>
      </c>
      <c r="B1883" s="248"/>
      <c r="C1883" s="257"/>
      <c r="D1883" s="258"/>
      <c r="E1883" s="258"/>
      <c r="F1883" s="259"/>
      <c r="G1883" s="258"/>
      <c r="H1883" s="258"/>
      <c r="I1883" s="260"/>
      <c r="J1883" s="258"/>
      <c r="K1883" s="258"/>
      <c r="L1883" s="260"/>
      <c r="M1883" s="258"/>
      <c r="N1883" s="256"/>
      <c r="O1883" s="254">
        <f t="shared" ref="O1883:P1883" si="1886">IF(B1883=0,0,IF($O$1="",0,IF(YEAR(B1883)=$P$1,MONTH(B1883)-$O$1+1,(YEAR(B1883)-$P$1)*12-$O$1+1+MONTH(B1883))))</f>
        <v>0</v>
      </c>
      <c r="P1883" s="254">
        <f t="shared" si="1886"/>
        <v>0</v>
      </c>
      <c r="Q1883" s="255" t="str">
        <f t="shared" si="1793"/>
        <v/>
      </c>
      <c r="R1883" s="238"/>
      <c r="S1883" s="238"/>
      <c r="T1883" s="238"/>
      <c r="U1883" s="238"/>
    </row>
    <row r="1884" spans="1:21" hidden="1" x14ac:dyDescent="0.2">
      <c r="A1884" s="256">
        <v>1880</v>
      </c>
      <c r="B1884" s="248"/>
      <c r="C1884" s="257"/>
      <c r="D1884" s="258"/>
      <c r="E1884" s="258"/>
      <c r="F1884" s="259"/>
      <c r="G1884" s="258"/>
      <c r="H1884" s="258"/>
      <c r="I1884" s="260"/>
      <c r="J1884" s="258"/>
      <c r="K1884" s="258"/>
      <c r="L1884" s="260"/>
      <c r="M1884" s="258"/>
      <c r="N1884" s="256"/>
      <c r="O1884" s="254">
        <f t="shared" ref="O1884:P1884" si="1887">IF(B1884=0,0,IF($O$1="",0,IF(YEAR(B1884)=$P$1,MONTH(B1884)-$O$1+1,(YEAR(B1884)-$P$1)*12-$O$1+1+MONTH(B1884))))</f>
        <v>0</v>
      </c>
      <c r="P1884" s="254">
        <f t="shared" si="1887"/>
        <v>0</v>
      </c>
      <c r="Q1884" s="255" t="str">
        <f t="shared" si="1793"/>
        <v/>
      </c>
      <c r="R1884" s="238"/>
      <c r="S1884" s="238"/>
      <c r="T1884" s="238"/>
      <c r="U1884" s="238"/>
    </row>
    <row r="1885" spans="1:21" hidden="1" x14ac:dyDescent="0.2">
      <c r="A1885" s="247">
        <v>1881</v>
      </c>
      <c r="B1885" s="248"/>
      <c r="C1885" s="257"/>
      <c r="D1885" s="258"/>
      <c r="E1885" s="258"/>
      <c r="F1885" s="259"/>
      <c r="G1885" s="258"/>
      <c r="H1885" s="258"/>
      <c r="I1885" s="260"/>
      <c r="J1885" s="258"/>
      <c r="K1885" s="258"/>
      <c r="L1885" s="260"/>
      <c r="M1885" s="258"/>
      <c r="N1885" s="256"/>
      <c r="O1885" s="254">
        <f t="shared" ref="O1885:P1885" si="1888">IF(B1885=0,0,IF($O$1="",0,IF(YEAR(B1885)=$P$1,MONTH(B1885)-$O$1+1,(YEAR(B1885)-$P$1)*12-$O$1+1+MONTH(B1885))))</f>
        <v>0</v>
      </c>
      <c r="P1885" s="254">
        <f t="shared" si="1888"/>
        <v>0</v>
      </c>
      <c r="Q1885" s="255" t="str">
        <f t="shared" si="1793"/>
        <v/>
      </c>
      <c r="R1885" s="238"/>
      <c r="S1885" s="238"/>
      <c r="T1885" s="238"/>
      <c r="U1885" s="238"/>
    </row>
    <row r="1886" spans="1:21" hidden="1" x14ac:dyDescent="0.2">
      <c r="A1886" s="256">
        <v>1882</v>
      </c>
      <c r="B1886" s="248"/>
      <c r="C1886" s="257"/>
      <c r="D1886" s="258"/>
      <c r="E1886" s="258"/>
      <c r="F1886" s="259"/>
      <c r="G1886" s="258"/>
      <c r="H1886" s="258"/>
      <c r="I1886" s="260"/>
      <c r="J1886" s="258"/>
      <c r="K1886" s="258"/>
      <c r="L1886" s="260"/>
      <c r="M1886" s="258"/>
      <c r="N1886" s="256"/>
      <c r="O1886" s="254">
        <f t="shared" ref="O1886:P1886" si="1889">IF(B1886=0,0,IF($O$1="",0,IF(YEAR(B1886)=$P$1,MONTH(B1886)-$O$1+1,(YEAR(B1886)-$P$1)*12-$O$1+1+MONTH(B1886))))</f>
        <v>0</v>
      </c>
      <c r="P1886" s="254">
        <f t="shared" si="1889"/>
        <v>0</v>
      </c>
      <c r="Q1886" s="255" t="str">
        <f t="shared" si="1793"/>
        <v/>
      </c>
      <c r="R1886" s="238"/>
      <c r="S1886" s="238"/>
      <c r="T1886" s="238"/>
      <c r="U1886" s="238"/>
    </row>
    <row r="1887" spans="1:21" hidden="1" x14ac:dyDescent="0.2">
      <c r="A1887" s="256">
        <v>1883</v>
      </c>
      <c r="B1887" s="248"/>
      <c r="C1887" s="257"/>
      <c r="D1887" s="258"/>
      <c r="E1887" s="258"/>
      <c r="F1887" s="259"/>
      <c r="G1887" s="258"/>
      <c r="H1887" s="258"/>
      <c r="I1887" s="260"/>
      <c r="J1887" s="258"/>
      <c r="K1887" s="258"/>
      <c r="L1887" s="260"/>
      <c r="M1887" s="258"/>
      <c r="N1887" s="256"/>
      <c r="O1887" s="254">
        <f t="shared" ref="O1887:P1887" si="1890">IF(B1887=0,0,IF($O$1="",0,IF(YEAR(B1887)=$P$1,MONTH(B1887)-$O$1+1,(YEAR(B1887)-$P$1)*12-$O$1+1+MONTH(B1887))))</f>
        <v>0</v>
      </c>
      <c r="P1887" s="254">
        <f t="shared" si="1890"/>
        <v>0</v>
      </c>
      <c r="Q1887" s="255" t="str">
        <f t="shared" si="1793"/>
        <v/>
      </c>
      <c r="R1887" s="238"/>
      <c r="S1887" s="238"/>
      <c r="T1887" s="238"/>
      <c r="U1887" s="238"/>
    </row>
    <row r="1888" spans="1:21" hidden="1" x14ac:dyDescent="0.2">
      <c r="A1888" s="256">
        <v>1884</v>
      </c>
      <c r="B1888" s="248"/>
      <c r="C1888" s="257"/>
      <c r="D1888" s="258"/>
      <c r="E1888" s="258"/>
      <c r="F1888" s="259"/>
      <c r="G1888" s="258"/>
      <c r="H1888" s="258"/>
      <c r="I1888" s="260"/>
      <c r="J1888" s="258"/>
      <c r="K1888" s="258"/>
      <c r="L1888" s="260"/>
      <c r="M1888" s="258"/>
      <c r="N1888" s="256"/>
      <c r="O1888" s="254">
        <f t="shared" ref="O1888:P1888" si="1891">IF(B1888=0,0,IF($O$1="",0,IF(YEAR(B1888)=$P$1,MONTH(B1888)-$O$1+1,(YEAR(B1888)-$P$1)*12-$O$1+1+MONTH(B1888))))</f>
        <v>0</v>
      </c>
      <c r="P1888" s="254">
        <f t="shared" si="1891"/>
        <v>0</v>
      </c>
      <c r="Q1888" s="255" t="str">
        <f t="shared" si="1793"/>
        <v/>
      </c>
      <c r="R1888" s="238"/>
      <c r="S1888" s="238"/>
      <c r="T1888" s="238"/>
      <c r="U1888" s="238"/>
    </row>
    <row r="1889" spans="1:21" hidden="1" x14ac:dyDescent="0.2">
      <c r="A1889" s="247">
        <v>1885</v>
      </c>
      <c r="B1889" s="248"/>
      <c r="C1889" s="257"/>
      <c r="D1889" s="258"/>
      <c r="E1889" s="258"/>
      <c r="F1889" s="259"/>
      <c r="G1889" s="258"/>
      <c r="H1889" s="258"/>
      <c r="I1889" s="260"/>
      <c r="J1889" s="258"/>
      <c r="K1889" s="258"/>
      <c r="L1889" s="260"/>
      <c r="M1889" s="258"/>
      <c r="N1889" s="256"/>
      <c r="O1889" s="254">
        <f t="shared" ref="O1889:P1889" si="1892">IF(B1889=0,0,IF($O$1="",0,IF(YEAR(B1889)=$P$1,MONTH(B1889)-$O$1+1,(YEAR(B1889)-$P$1)*12-$O$1+1+MONTH(B1889))))</f>
        <v>0</v>
      </c>
      <c r="P1889" s="254">
        <f t="shared" si="1892"/>
        <v>0</v>
      </c>
      <c r="Q1889" s="255" t="str">
        <f t="shared" si="1793"/>
        <v/>
      </c>
      <c r="R1889" s="238"/>
      <c r="S1889" s="238"/>
      <c r="T1889" s="238"/>
      <c r="U1889" s="238"/>
    </row>
    <row r="1890" spans="1:21" hidden="1" x14ac:dyDescent="0.2">
      <c r="A1890" s="256">
        <v>1886</v>
      </c>
      <c r="B1890" s="248"/>
      <c r="C1890" s="257"/>
      <c r="D1890" s="258"/>
      <c r="E1890" s="258"/>
      <c r="F1890" s="259"/>
      <c r="G1890" s="258"/>
      <c r="H1890" s="258"/>
      <c r="I1890" s="260"/>
      <c r="J1890" s="258"/>
      <c r="K1890" s="258"/>
      <c r="L1890" s="260"/>
      <c r="M1890" s="258"/>
      <c r="N1890" s="256"/>
      <c r="O1890" s="254">
        <f t="shared" ref="O1890:P1890" si="1893">IF(B1890=0,0,IF($O$1="",0,IF(YEAR(B1890)=$P$1,MONTH(B1890)-$O$1+1,(YEAR(B1890)-$P$1)*12-$O$1+1+MONTH(B1890))))</f>
        <v>0</v>
      </c>
      <c r="P1890" s="254">
        <f t="shared" si="1893"/>
        <v>0</v>
      </c>
      <c r="Q1890" s="255" t="str">
        <f t="shared" si="1793"/>
        <v/>
      </c>
      <c r="R1890" s="238"/>
      <c r="S1890" s="238"/>
      <c r="T1890" s="238"/>
      <c r="U1890" s="238"/>
    </row>
    <row r="1891" spans="1:21" hidden="1" x14ac:dyDescent="0.2">
      <c r="A1891" s="256">
        <v>1887</v>
      </c>
      <c r="B1891" s="248"/>
      <c r="C1891" s="257"/>
      <c r="D1891" s="258"/>
      <c r="E1891" s="258"/>
      <c r="F1891" s="259"/>
      <c r="G1891" s="258"/>
      <c r="H1891" s="258"/>
      <c r="I1891" s="260"/>
      <c r="J1891" s="258"/>
      <c r="K1891" s="258"/>
      <c r="L1891" s="260"/>
      <c r="M1891" s="258"/>
      <c r="N1891" s="256"/>
      <c r="O1891" s="254">
        <f t="shared" ref="O1891:P1891" si="1894">IF(B1891=0,0,IF($O$1="",0,IF(YEAR(B1891)=$P$1,MONTH(B1891)-$O$1+1,(YEAR(B1891)-$P$1)*12-$O$1+1+MONTH(B1891))))</f>
        <v>0</v>
      </c>
      <c r="P1891" s="254">
        <f t="shared" si="1894"/>
        <v>0</v>
      </c>
      <c r="Q1891" s="255" t="str">
        <f t="shared" si="1793"/>
        <v/>
      </c>
      <c r="R1891" s="238"/>
      <c r="S1891" s="238"/>
      <c r="T1891" s="238"/>
      <c r="U1891" s="238"/>
    </row>
    <row r="1892" spans="1:21" hidden="1" x14ac:dyDescent="0.2">
      <c r="A1892" s="256">
        <v>1888</v>
      </c>
      <c r="B1892" s="248"/>
      <c r="C1892" s="257"/>
      <c r="D1892" s="258"/>
      <c r="E1892" s="258"/>
      <c r="F1892" s="259"/>
      <c r="G1892" s="258"/>
      <c r="H1892" s="258"/>
      <c r="I1892" s="260"/>
      <c r="J1892" s="258"/>
      <c r="K1892" s="258"/>
      <c r="L1892" s="260"/>
      <c r="M1892" s="258"/>
      <c r="N1892" s="256"/>
      <c r="O1892" s="254">
        <f t="shared" ref="O1892:P1892" si="1895">IF(B1892=0,0,IF($O$1="",0,IF(YEAR(B1892)=$P$1,MONTH(B1892)-$O$1+1,(YEAR(B1892)-$P$1)*12-$O$1+1+MONTH(B1892))))</f>
        <v>0</v>
      </c>
      <c r="P1892" s="254">
        <f t="shared" si="1895"/>
        <v>0</v>
      </c>
      <c r="Q1892" s="255" t="str">
        <f t="shared" si="1793"/>
        <v/>
      </c>
      <c r="R1892" s="238"/>
      <c r="S1892" s="238"/>
      <c r="T1892" s="238"/>
      <c r="U1892" s="238"/>
    </row>
    <row r="1893" spans="1:21" hidden="1" x14ac:dyDescent="0.2">
      <c r="A1893" s="247">
        <v>1889</v>
      </c>
      <c r="B1893" s="248"/>
      <c r="C1893" s="257"/>
      <c r="D1893" s="258"/>
      <c r="E1893" s="258"/>
      <c r="F1893" s="259"/>
      <c r="G1893" s="258"/>
      <c r="H1893" s="258"/>
      <c r="I1893" s="260"/>
      <c r="J1893" s="258"/>
      <c r="K1893" s="258"/>
      <c r="L1893" s="260"/>
      <c r="M1893" s="258"/>
      <c r="N1893" s="256"/>
      <c r="O1893" s="254">
        <f t="shared" ref="O1893:P1893" si="1896">IF(B1893=0,0,IF($O$1="",0,IF(YEAR(B1893)=$P$1,MONTH(B1893)-$O$1+1,(YEAR(B1893)-$P$1)*12-$O$1+1+MONTH(B1893))))</f>
        <v>0</v>
      </c>
      <c r="P1893" s="254">
        <f t="shared" si="1896"/>
        <v>0</v>
      </c>
      <c r="Q1893" s="255" t="str">
        <f t="shared" si="1793"/>
        <v/>
      </c>
      <c r="R1893" s="238"/>
      <c r="S1893" s="238"/>
      <c r="T1893" s="238"/>
      <c r="U1893" s="238"/>
    </row>
    <row r="1894" spans="1:21" hidden="1" x14ac:dyDescent="0.2">
      <c r="A1894" s="256">
        <v>1890</v>
      </c>
      <c r="B1894" s="248"/>
      <c r="C1894" s="257"/>
      <c r="D1894" s="258"/>
      <c r="E1894" s="258"/>
      <c r="F1894" s="259"/>
      <c r="G1894" s="258"/>
      <c r="H1894" s="258"/>
      <c r="I1894" s="260"/>
      <c r="J1894" s="258"/>
      <c r="K1894" s="258"/>
      <c r="L1894" s="260"/>
      <c r="M1894" s="258"/>
      <c r="N1894" s="256"/>
      <c r="O1894" s="254">
        <f t="shared" ref="O1894:P1894" si="1897">IF(B1894=0,0,IF($O$1="",0,IF(YEAR(B1894)=$P$1,MONTH(B1894)-$O$1+1,(YEAR(B1894)-$P$1)*12-$O$1+1+MONTH(B1894))))</f>
        <v>0</v>
      </c>
      <c r="P1894" s="254">
        <f t="shared" si="1897"/>
        <v>0</v>
      </c>
      <c r="Q1894" s="255" t="str">
        <f t="shared" si="1793"/>
        <v/>
      </c>
      <c r="R1894" s="238"/>
      <c r="S1894" s="238"/>
      <c r="T1894" s="238"/>
      <c r="U1894" s="238"/>
    </row>
    <row r="1895" spans="1:21" hidden="1" x14ac:dyDescent="0.2">
      <c r="A1895" s="256">
        <v>1891</v>
      </c>
      <c r="B1895" s="248"/>
      <c r="C1895" s="257"/>
      <c r="D1895" s="258"/>
      <c r="E1895" s="258"/>
      <c r="F1895" s="259"/>
      <c r="G1895" s="258"/>
      <c r="H1895" s="258"/>
      <c r="I1895" s="260"/>
      <c r="J1895" s="258"/>
      <c r="K1895" s="258"/>
      <c r="L1895" s="260"/>
      <c r="M1895" s="258"/>
      <c r="N1895" s="256"/>
      <c r="O1895" s="254">
        <f t="shared" ref="O1895:P1895" si="1898">IF(B1895=0,0,IF($O$1="",0,IF(YEAR(B1895)=$P$1,MONTH(B1895)-$O$1+1,(YEAR(B1895)-$P$1)*12-$O$1+1+MONTH(B1895))))</f>
        <v>0</v>
      </c>
      <c r="P1895" s="254">
        <f t="shared" si="1898"/>
        <v>0</v>
      </c>
      <c r="Q1895" s="255" t="str">
        <f t="shared" si="1793"/>
        <v/>
      </c>
      <c r="R1895" s="238"/>
      <c r="S1895" s="238"/>
      <c r="T1895" s="238"/>
      <c r="U1895" s="238"/>
    </row>
    <row r="1896" spans="1:21" hidden="1" x14ac:dyDescent="0.2">
      <c r="A1896" s="256">
        <v>1892</v>
      </c>
      <c r="B1896" s="248"/>
      <c r="C1896" s="257"/>
      <c r="D1896" s="258"/>
      <c r="E1896" s="258"/>
      <c r="F1896" s="259"/>
      <c r="G1896" s="258"/>
      <c r="H1896" s="258"/>
      <c r="I1896" s="260"/>
      <c r="J1896" s="258"/>
      <c r="K1896" s="258"/>
      <c r="L1896" s="260"/>
      <c r="M1896" s="258"/>
      <c r="N1896" s="256"/>
      <c r="O1896" s="254">
        <f t="shared" ref="O1896:P1896" si="1899">IF(B1896=0,0,IF($O$1="",0,IF(YEAR(B1896)=$P$1,MONTH(B1896)-$O$1+1,(YEAR(B1896)-$P$1)*12-$O$1+1+MONTH(B1896))))</f>
        <v>0</v>
      </c>
      <c r="P1896" s="254">
        <f t="shared" si="1899"/>
        <v>0</v>
      </c>
      <c r="Q1896" s="255" t="str">
        <f t="shared" si="1793"/>
        <v/>
      </c>
      <c r="R1896" s="238"/>
      <c r="S1896" s="238"/>
      <c r="T1896" s="238"/>
      <c r="U1896" s="238"/>
    </row>
    <row r="1897" spans="1:21" hidden="1" x14ac:dyDescent="0.2">
      <c r="A1897" s="247">
        <v>1893</v>
      </c>
      <c r="B1897" s="248"/>
      <c r="C1897" s="257"/>
      <c r="D1897" s="258"/>
      <c r="E1897" s="258"/>
      <c r="F1897" s="259"/>
      <c r="G1897" s="258"/>
      <c r="H1897" s="258"/>
      <c r="I1897" s="260"/>
      <c r="J1897" s="258"/>
      <c r="K1897" s="258"/>
      <c r="L1897" s="260"/>
      <c r="M1897" s="258"/>
      <c r="N1897" s="256"/>
      <c r="O1897" s="254">
        <f t="shared" ref="O1897:P1897" si="1900">IF(B1897=0,0,IF($O$1="",0,IF(YEAR(B1897)=$P$1,MONTH(B1897)-$O$1+1,(YEAR(B1897)-$P$1)*12-$O$1+1+MONTH(B1897))))</f>
        <v>0</v>
      </c>
      <c r="P1897" s="254">
        <f t="shared" si="1900"/>
        <v>0</v>
      </c>
      <c r="Q1897" s="255" t="str">
        <f t="shared" si="1793"/>
        <v/>
      </c>
      <c r="R1897" s="238"/>
      <c r="S1897" s="238"/>
      <c r="T1897" s="238"/>
      <c r="U1897" s="238"/>
    </row>
    <row r="1898" spans="1:21" hidden="1" x14ac:dyDescent="0.2">
      <c r="A1898" s="256">
        <v>1894</v>
      </c>
      <c r="B1898" s="248"/>
      <c r="C1898" s="257"/>
      <c r="D1898" s="258"/>
      <c r="E1898" s="258"/>
      <c r="F1898" s="259"/>
      <c r="G1898" s="258"/>
      <c r="H1898" s="258"/>
      <c r="I1898" s="260"/>
      <c r="J1898" s="258"/>
      <c r="K1898" s="258"/>
      <c r="L1898" s="260"/>
      <c r="M1898" s="258"/>
      <c r="N1898" s="256"/>
      <c r="O1898" s="254">
        <f t="shared" ref="O1898:P1898" si="1901">IF(B1898=0,0,IF($O$1="",0,IF(YEAR(B1898)=$P$1,MONTH(B1898)-$O$1+1,(YEAR(B1898)-$P$1)*12-$O$1+1+MONTH(B1898))))</f>
        <v>0</v>
      </c>
      <c r="P1898" s="254">
        <f t="shared" si="1901"/>
        <v>0</v>
      </c>
      <c r="Q1898" s="255" t="str">
        <f t="shared" si="1793"/>
        <v/>
      </c>
      <c r="R1898" s="238"/>
      <c r="S1898" s="238"/>
      <c r="T1898" s="238"/>
      <c r="U1898" s="238"/>
    </row>
    <row r="1899" spans="1:21" hidden="1" x14ac:dyDescent="0.2">
      <c r="A1899" s="256">
        <v>1895</v>
      </c>
      <c r="B1899" s="248"/>
      <c r="C1899" s="257"/>
      <c r="D1899" s="258"/>
      <c r="E1899" s="258"/>
      <c r="F1899" s="259"/>
      <c r="G1899" s="258"/>
      <c r="H1899" s="258"/>
      <c r="I1899" s="260"/>
      <c r="J1899" s="258"/>
      <c r="K1899" s="258"/>
      <c r="L1899" s="260"/>
      <c r="M1899" s="258"/>
      <c r="N1899" s="256"/>
      <c r="O1899" s="254">
        <f t="shared" ref="O1899:P1899" si="1902">IF(B1899=0,0,IF($O$1="",0,IF(YEAR(B1899)=$P$1,MONTH(B1899)-$O$1+1,(YEAR(B1899)-$P$1)*12-$O$1+1+MONTH(B1899))))</f>
        <v>0</v>
      </c>
      <c r="P1899" s="254">
        <f t="shared" si="1902"/>
        <v>0</v>
      </c>
      <c r="Q1899" s="255" t="str">
        <f t="shared" si="1793"/>
        <v/>
      </c>
      <c r="R1899" s="238"/>
      <c r="S1899" s="238"/>
      <c r="T1899" s="238"/>
      <c r="U1899" s="238"/>
    </row>
    <row r="1900" spans="1:21" hidden="1" x14ac:dyDescent="0.2">
      <c r="A1900" s="256">
        <v>1896</v>
      </c>
      <c r="B1900" s="248"/>
      <c r="C1900" s="257"/>
      <c r="D1900" s="258"/>
      <c r="E1900" s="258"/>
      <c r="F1900" s="259"/>
      <c r="G1900" s="258"/>
      <c r="H1900" s="258"/>
      <c r="I1900" s="260"/>
      <c r="J1900" s="258"/>
      <c r="K1900" s="258"/>
      <c r="L1900" s="260"/>
      <c r="M1900" s="258"/>
      <c r="N1900" s="256"/>
      <c r="O1900" s="254">
        <f t="shared" ref="O1900:P1900" si="1903">IF(B1900=0,0,IF($O$1="",0,IF(YEAR(B1900)=$P$1,MONTH(B1900)-$O$1+1,(YEAR(B1900)-$P$1)*12-$O$1+1+MONTH(B1900))))</f>
        <v>0</v>
      </c>
      <c r="P1900" s="254">
        <f t="shared" si="1903"/>
        <v>0</v>
      </c>
      <c r="Q1900" s="255" t="str">
        <f t="shared" si="1793"/>
        <v/>
      </c>
      <c r="R1900" s="238"/>
      <c r="S1900" s="238"/>
      <c r="T1900" s="238"/>
      <c r="U1900" s="238"/>
    </row>
    <row r="1901" spans="1:21" hidden="1" x14ac:dyDescent="0.2">
      <c r="A1901" s="247">
        <v>1897</v>
      </c>
      <c r="B1901" s="248"/>
      <c r="C1901" s="257"/>
      <c r="D1901" s="258"/>
      <c r="E1901" s="258"/>
      <c r="F1901" s="259"/>
      <c r="G1901" s="258"/>
      <c r="H1901" s="258"/>
      <c r="I1901" s="260"/>
      <c r="J1901" s="258"/>
      <c r="K1901" s="258"/>
      <c r="L1901" s="260"/>
      <c r="M1901" s="258"/>
      <c r="N1901" s="256"/>
      <c r="O1901" s="254">
        <f t="shared" ref="O1901:P1901" si="1904">IF(B1901=0,0,IF($O$1="",0,IF(YEAR(B1901)=$P$1,MONTH(B1901)-$O$1+1,(YEAR(B1901)-$P$1)*12-$O$1+1+MONTH(B1901))))</f>
        <v>0</v>
      </c>
      <c r="P1901" s="254">
        <f t="shared" si="1904"/>
        <v>0</v>
      </c>
      <c r="Q1901" s="255" t="str">
        <f t="shared" si="1793"/>
        <v/>
      </c>
      <c r="R1901" s="238"/>
      <c r="S1901" s="238"/>
      <c r="T1901" s="238"/>
      <c r="U1901" s="238"/>
    </row>
    <row r="1902" spans="1:21" hidden="1" x14ac:dyDescent="0.2">
      <c r="A1902" s="256">
        <v>1898</v>
      </c>
      <c r="B1902" s="248"/>
      <c r="C1902" s="257"/>
      <c r="D1902" s="258"/>
      <c r="E1902" s="258"/>
      <c r="F1902" s="259"/>
      <c r="G1902" s="258"/>
      <c r="H1902" s="258"/>
      <c r="I1902" s="260"/>
      <c r="J1902" s="258"/>
      <c r="K1902" s="258"/>
      <c r="L1902" s="260"/>
      <c r="M1902" s="258"/>
      <c r="N1902" s="256"/>
      <c r="O1902" s="254">
        <f t="shared" ref="O1902:P1902" si="1905">IF(B1902=0,0,IF($O$1="",0,IF(YEAR(B1902)=$P$1,MONTH(B1902)-$O$1+1,(YEAR(B1902)-$P$1)*12-$O$1+1+MONTH(B1902))))</f>
        <v>0</v>
      </c>
      <c r="P1902" s="254">
        <f t="shared" si="1905"/>
        <v>0</v>
      </c>
      <c r="Q1902" s="255" t="str">
        <f t="shared" si="1793"/>
        <v/>
      </c>
      <c r="R1902" s="238"/>
      <c r="S1902" s="238"/>
      <c r="T1902" s="238"/>
      <c r="U1902" s="238"/>
    </row>
    <row r="1903" spans="1:21" hidden="1" x14ac:dyDescent="0.2">
      <c r="A1903" s="256">
        <v>1899</v>
      </c>
      <c r="B1903" s="248"/>
      <c r="C1903" s="257"/>
      <c r="D1903" s="258"/>
      <c r="E1903" s="258"/>
      <c r="F1903" s="259"/>
      <c r="G1903" s="258"/>
      <c r="H1903" s="258"/>
      <c r="I1903" s="260"/>
      <c r="J1903" s="258"/>
      <c r="K1903" s="258"/>
      <c r="L1903" s="260"/>
      <c r="M1903" s="258"/>
      <c r="N1903" s="256"/>
      <c r="O1903" s="254">
        <f t="shared" ref="O1903:P1903" si="1906">IF(B1903=0,0,IF($O$1="",0,IF(YEAR(B1903)=$P$1,MONTH(B1903)-$O$1+1,(YEAR(B1903)-$P$1)*12-$O$1+1+MONTH(B1903))))</f>
        <v>0</v>
      </c>
      <c r="P1903" s="254">
        <f t="shared" si="1906"/>
        <v>0</v>
      </c>
      <c r="Q1903" s="255" t="str">
        <f t="shared" si="1793"/>
        <v/>
      </c>
      <c r="R1903" s="238"/>
      <c r="S1903" s="238"/>
      <c r="T1903" s="238"/>
      <c r="U1903" s="238"/>
    </row>
    <row r="1904" spans="1:21" hidden="1" x14ac:dyDescent="0.2">
      <c r="A1904" s="256">
        <v>1900</v>
      </c>
      <c r="B1904" s="248"/>
      <c r="C1904" s="257"/>
      <c r="D1904" s="258"/>
      <c r="E1904" s="258"/>
      <c r="F1904" s="259"/>
      <c r="G1904" s="258"/>
      <c r="H1904" s="258"/>
      <c r="I1904" s="260"/>
      <c r="J1904" s="258"/>
      <c r="K1904" s="258"/>
      <c r="L1904" s="260"/>
      <c r="M1904" s="258"/>
      <c r="N1904" s="256"/>
      <c r="O1904" s="254">
        <f t="shared" ref="O1904:P1904" si="1907">IF(B1904=0,0,IF($O$1="",0,IF(YEAR(B1904)=$P$1,MONTH(B1904)-$O$1+1,(YEAR(B1904)-$P$1)*12-$O$1+1+MONTH(B1904))))</f>
        <v>0</v>
      </c>
      <c r="P1904" s="254">
        <f t="shared" si="1907"/>
        <v>0</v>
      </c>
      <c r="Q1904" s="255" t="str">
        <f t="shared" si="1793"/>
        <v/>
      </c>
      <c r="R1904" s="238"/>
      <c r="S1904" s="238"/>
      <c r="T1904" s="238"/>
      <c r="U1904" s="238"/>
    </row>
    <row r="1905" spans="1:21" hidden="1" x14ac:dyDescent="0.2">
      <c r="A1905" s="247">
        <v>1901</v>
      </c>
      <c r="B1905" s="248"/>
      <c r="C1905" s="257"/>
      <c r="D1905" s="258"/>
      <c r="E1905" s="258"/>
      <c r="F1905" s="259"/>
      <c r="G1905" s="258"/>
      <c r="H1905" s="258"/>
      <c r="I1905" s="260"/>
      <c r="J1905" s="258"/>
      <c r="K1905" s="258"/>
      <c r="L1905" s="260"/>
      <c r="M1905" s="258"/>
      <c r="N1905" s="256"/>
      <c r="O1905" s="254">
        <f t="shared" ref="O1905:P1905" si="1908">IF(B1905=0,0,IF($O$1="",0,IF(YEAR(B1905)=$P$1,MONTH(B1905)-$O$1+1,(YEAR(B1905)-$P$1)*12-$O$1+1+MONTH(B1905))))</f>
        <v>0</v>
      </c>
      <c r="P1905" s="254">
        <f t="shared" si="1908"/>
        <v>0</v>
      </c>
      <c r="Q1905" s="255" t="str">
        <f t="shared" si="1793"/>
        <v/>
      </c>
      <c r="R1905" s="238"/>
      <c r="S1905" s="238"/>
      <c r="T1905" s="238"/>
      <c r="U1905" s="238"/>
    </row>
    <row r="1906" spans="1:21" hidden="1" x14ac:dyDescent="0.2">
      <c r="A1906" s="256">
        <v>1902</v>
      </c>
      <c r="B1906" s="248"/>
      <c r="C1906" s="257"/>
      <c r="D1906" s="258"/>
      <c r="E1906" s="258"/>
      <c r="F1906" s="259"/>
      <c r="G1906" s="258"/>
      <c r="H1906" s="258"/>
      <c r="I1906" s="260"/>
      <c r="J1906" s="258"/>
      <c r="K1906" s="258"/>
      <c r="L1906" s="260"/>
      <c r="M1906" s="258"/>
      <c r="N1906" s="256"/>
      <c r="O1906" s="254">
        <f t="shared" ref="O1906:P1906" si="1909">IF(B1906=0,0,IF($O$1="",0,IF(YEAR(B1906)=$P$1,MONTH(B1906)-$O$1+1,(YEAR(B1906)-$P$1)*12-$O$1+1+MONTH(B1906))))</f>
        <v>0</v>
      </c>
      <c r="P1906" s="254">
        <f t="shared" si="1909"/>
        <v>0</v>
      </c>
      <c r="Q1906" s="255" t="str">
        <f t="shared" si="1793"/>
        <v/>
      </c>
      <c r="R1906" s="238"/>
      <c r="S1906" s="238"/>
      <c r="T1906" s="238"/>
      <c r="U1906" s="238"/>
    </row>
    <row r="1907" spans="1:21" hidden="1" x14ac:dyDescent="0.2">
      <c r="A1907" s="256">
        <v>1903</v>
      </c>
      <c r="B1907" s="248"/>
      <c r="C1907" s="257"/>
      <c r="D1907" s="258"/>
      <c r="E1907" s="258"/>
      <c r="F1907" s="259"/>
      <c r="G1907" s="258"/>
      <c r="H1907" s="258"/>
      <c r="I1907" s="260"/>
      <c r="J1907" s="258"/>
      <c r="K1907" s="258"/>
      <c r="L1907" s="260"/>
      <c r="M1907" s="258"/>
      <c r="N1907" s="256"/>
      <c r="O1907" s="254">
        <f t="shared" ref="O1907:P1907" si="1910">IF(B1907=0,0,IF($O$1="",0,IF(YEAR(B1907)=$P$1,MONTH(B1907)-$O$1+1,(YEAR(B1907)-$P$1)*12-$O$1+1+MONTH(B1907))))</f>
        <v>0</v>
      </c>
      <c r="P1907" s="254">
        <f t="shared" si="1910"/>
        <v>0</v>
      </c>
      <c r="Q1907" s="255" t="str">
        <f t="shared" si="1793"/>
        <v/>
      </c>
      <c r="R1907" s="238"/>
      <c r="S1907" s="238"/>
      <c r="T1907" s="238"/>
      <c r="U1907" s="238"/>
    </row>
    <row r="1908" spans="1:21" hidden="1" x14ac:dyDescent="0.2">
      <c r="A1908" s="256">
        <v>1904</v>
      </c>
      <c r="B1908" s="248"/>
      <c r="C1908" s="257"/>
      <c r="D1908" s="258"/>
      <c r="E1908" s="258"/>
      <c r="F1908" s="259"/>
      <c r="G1908" s="258"/>
      <c r="H1908" s="258"/>
      <c r="I1908" s="260"/>
      <c r="J1908" s="258"/>
      <c r="K1908" s="258"/>
      <c r="L1908" s="260"/>
      <c r="M1908" s="258"/>
      <c r="N1908" s="256"/>
      <c r="O1908" s="254">
        <f t="shared" ref="O1908:P1908" si="1911">IF(B1908=0,0,IF($O$1="",0,IF(YEAR(B1908)=$P$1,MONTH(B1908)-$O$1+1,(YEAR(B1908)-$P$1)*12-$O$1+1+MONTH(B1908))))</f>
        <v>0</v>
      </c>
      <c r="P1908" s="254">
        <f t="shared" si="1911"/>
        <v>0</v>
      </c>
      <c r="Q1908" s="255" t="str">
        <f t="shared" si="1793"/>
        <v/>
      </c>
      <c r="R1908" s="238"/>
      <c r="S1908" s="238"/>
      <c r="T1908" s="238"/>
      <c r="U1908" s="238"/>
    </row>
    <row r="1909" spans="1:21" hidden="1" x14ac:dyDescent="0.2">
      <c r="A1909" s="247">
        <v>1905</v>
      </c>
      <c r="B1909" s="248"/>
      <c r="C1909" s="257"/>
      <c r="D1909" s="258"/>
      <c r="E1909" s="258"/>
      <c r="F1909" s="259"/>
      <c r="G1909" s="258"/>
      <c r="H1909" s="258"/>
      <c r="I1909" s="260"/>
      <c r="J1909" s="258"/>
      <c r="K1909" s="258"/>
      <c r="L1909" s="260"/>
      <c r="M1909" s="258"/>
      <c r="N1909" s="256"/>
      <c r="O1909" s="254">
        <f t="shared" ref="O1909:P1909" si="1912">IF(B1909=0,0,IF($O$1="",0,IF(YEAR(B1909)=$P$1,MONTH(B1909)-$O$1+1,(YEAR(B1909)-$P$1)*12-$O$1+1+MONTH(B1909))))</f>
        <v>0</v>
      </c>
      <c r="P1909" s="254">
        <f t="shared" si="1912"/>
        <v>0</v>
      </c>
      <c r="Q1909" s="255" t="str">
        <f t="shared" si="1793"/>
        <v/>
      </c>
      <c r="R1909" s="238"/>
      <c r="S1909" s="238"/>
      <c r="T1909" s="238"/>
      <c r="U1909" s="238"/>
    </row>
    <row r="1910" spans="1:21" hidden="1" x14ac:dyDescent="0.2">
      <c r="A1910" s="256">
        <v>1906</v>
      </c>
      <c r="B1910" s="248"/>
      <c r="C1910" s="257"/>
      <c r="D1910" s="258"/>
      <c r="E1910" s="258"/>
      <c r="F1910" s="259"/>
      <c r="G1910" s="258"/>
      <c r="H1910" s="258"/>
      <c r="I1910" s="260"/>
      <c r="J1910" s="258"/>
      <c r="K1910" s="258"/>
      <c r="L1910" s="260"/>
      <c r="M1910" s="258"/>
      <c r="N1910" s="256"/>
      <c r="O1910" s="254">
        <f t="shared" ref="O1910:P1910" si="1913">IF(B1910=0,0,IF($O$1="",0,IF(YEAR(B1910)=$P$1,MONTH(B1910)-$O$1+1,(YEAR(B1910)-$P$1)*12-$O$1+1+MONTH(B1910))))</f>
        <v>0</v>
      </c>
      <c r="P1910" s="254">
        <f t="shared" si="1913"/>
        <v>0</v>
      </c>
      <c r="Q1910" s="255" t="str">
        <f t="shared" si="1793"/>
        <v/>
      </c>
      <c r="R1910" s="238"/>
      <c r="S1910" s="238"/>
      <c r="T1910" s="238"/>
      <c r="U1910" s="238"/>
    </row>
    <row r="1911" spans="1:21" hidden="1" x14ac:dyDescent="0.2">
      <c r="A1911" s="256">
        <v>1907</v>
      </c>
      <c r="B1911" s="248"/>
      <c r="C1911" s="257"/>
      <c r="D1911" s="258"/>
      <c r="E1911" s="258"/>
      <c r="F1911" s="259"/>
      <c r="G1911" s="258"/>
      <c r="H1911" s="258"/>
      <c r="I1911" s="260"/>
      <c r="J1911" s="258"/>
      <c r="K1911" s="258"/>
      <c r="L1911" s="260"/>
      <c r="M1911" s="258"/>
      <c r="N1911" s="256"/>
      <c r="O1911" s="254">
        <f t="shared" ref="O1911:P1911" si="1914">IF(B1911=0,0,IF($O$1="",0,IF(YEAR(B1911)=$P$1,MONTH(B1911)-$O$1+1,(YEAR(B1911)-$P$1)*12-$O$1+1+MONTH(B1911))))</f>
        <v>0</v>
      </c>
      <c r="P1911" s="254">
        <f t="shared" si="1914"/>
        <v>0</v>
      </c>
      <c r="Q1911" s="255" t="str">
        <f t="shared" si="1793"/>
        <v/>
      </c>
      <c r="R1911" s="238"/>
      <c r="S1911" s="238"/>
      <c r="T1911" s="238"/>
      <c r="U1911" s="238"/>
    </row>
    <row r="1912" spans="1:21" hidden="1" x14ac:dyDescent="0.2">
      <c r="A1912" s="256">
        <v>1908</v>
      </c>
      <c r="B1912" s="248"/>
      <c r="C1912" s="257"/>
      <c r="D1912" s="258"/>
      <c r="E1912" s="258"/>
      <c r="F1912" s="259"/>
      <c r="G1912" s="258"/>
      <c r="H1912" s="258"/>
      <c r="I1912" s="260"/>
      <c r="J1912" s="258"/>
      <c r="K1912" s="258"/>
      <c r="L1912" s="260"/>
      <c r="M1912" s="258"/>
      <c r="N1912" s="256"/>
      <c r="O1912" s="254">
        <f t="shared" ref="O1912:P1912" si="1915">IF(B1912=0,0,IF($O$1="",0,IF(YEAR(B1912)=$P$1,MONTH(B1912)-$O$1+1,(YEAR(B1912)-$P$1)*12-$O$1+1+MONTH(B1912))))</f>
        <v>0</v>
      </c>
      <c r="P1912" s="254">
        <f t="shared" si="1915"/>
        <v>0</v>
      </c>
      <c r="Q1912" s="255" t="str">
        <f t="shared" si="1793"/>
        <v/>
      </c>
      <c r="R1912" s="238"/>
      <c r="S1912" s="238"/>
      <c r="T1912" s="238"/>
      <c r="U1912" s="238"/>
    </row>
    <row r="1913" spans="1:21" hidden="1" x14ac:dyDescent="0.2">
      <c r="A1913" s="247">
        <v>1909</v>
      </c>
      <c r="B1913" s="248"/>
      <c r="C1913" s="257"/>
      <c r="D1913" s="258"/>
      <c r="E1913" s="258"/>
      <c r="F1913" s="259"/>
      <c r="G1913" s="258"/>
      <c r="H1913" s="258"/>
      <c r="I1913" s="260"/>
      <c r="J1913" s="258"/>
      <c r="K1913" s="258"/>
      <c r="L1913" s="260"/>
      <c r="M1913" s="258"/>
      <c r="N1913" s="256"/>
      <c r="O1913" s="254">
        <f t="shared" ref="O1913:P1913" si="1916">IF(B1913=0,0,IF($O$1="",0,IF(YEAR(B1913)=$P$1,MONTH(B1913)-$O$1+1,(YEAR(B1913)-$P$1)*12-$O$1+1+MONTH(B1913))))</f>
        <v>0</v>
      </c>
      <c r="P1913" s="254">
        <f t="shared" si="1916"/>
        <v>0</v>
      </c>
      <c r="Q1913" s="255" t="str">
        <f t="shared" si="1793"/>
        <v/>
      </c>
      <c r="R1913" s="238"/>
      <c r="S1913" s="238"/>
      <c r="T1913" s="238"/>
      <c r="U1913" s="238"/>
    </row>
    <row r="1914" spans="1:21" hidden="1" x14ac:dyDescent="0.2">
      <c r="A1914" s="256">
        <v>1910</v>
      </c>
      <c r="B1914" s="248"/>
      <c r="C1914" s="257"/>
      <c r="D1914" s="258"/>
      <c r="E1914" s="258"/>
      <c r="F1914" s="259"/>
      <c r="G1914" s="258"/>
      <c r="H1914" s="258"/>
      <c r="I1914" s="260"/>
      <c r="J1914" s="258"/>
      <c r="K1914" s="258"/>
      <c r="L1914" s="260"/>
      <c r="M1914" s="258"/>
      <c r="N1914" s="256"/>
      <c r="O1914" s="254">
        <f t="shared" ref="O1914:P1914" si="1917">IF(B1914=0,0,IF($O$1="",0,IF(YEAR(B1914)=$P$1,MONTH(B1914)-$O$1+1,(YEAR(B1914)-$P$1)*12-$O$1+1+MONTH(B1914))))</f>
        <v>0</v>
      </c>
      <c r="P1914" s="254">
        <f t="shared" si="1917"/>
        <v>0</v>
      </c>
      <c r="Q1914" s="255" t="str">
        <f t="shared" si="1793"/>
        <v/>
      </c>
      <c r="R1914" s="238"/>
      <c r="S1914" s="238"/>
      <c r="T1914" s="238"/>
      <c r="U1914" s="238"/>
    </row>
    <row r="1915" spans="1:21" hidden="1" x14ac:dyDescent="0.2">
      <c r="A1915" s="256">
        <v>1911</v>
      </c>
      <c r="B1915" s="248"/>
      <c r="C1915" s="257"/>
      <c r="D1915" s="258"/>
      <c r="E1915" s="258"/>
      <c r="F1915" s="259"/>
      <c r="G1915" s="258"/>
      <c r="H1915" s="258"/>
      <c r="I1915" s="260"/>
      <c r="J1915" s="258"/>
      <c r="K1915" s="258"/>
      <c r="L1915" s="260"/>
      <c r="M1915" s="258"/>
      <c r="N1915" s="256"/>
      <c r="O1915" s="254">
        <f t="shared" ref="O1915:P1915" si="1918">IF(B1915=0,0,IF($O$1="",0,IF(YEAR(B1915)=$P$1,MONTH(B1915)-$O$1+1,(YEAR(B1915)-$P$1)*12-$O$1+1+MONTH(B1915))))</f>
        <v>0</v>
      </c>
      <c r="P1915" s="254">
        <f t="shared" si="1918"/>
        <v>0</v>
      </c>
      <c r="Q1915" s="255" t="str">
        <f t="shared" si="1793"/>
        <v/>
      </c>
      <c r="R1915" s="238"/>
      <c r="S1915" s="238"/>
      <c r="T1915" s="238"/>
      <c r="U1915" s="238"/>
    </row>
    <row r="1916" spans="1:21" hidden="1" x14ac:dyDescent="0.2">
      <c r="A1916" s="256">
        <v>1912</v>
      </c>
      <c r="B1916" s="248"/>
      <c r="C1916" s="257"/>
      <c r="D1916" s="258"/>
      <c r="E1916" s="258"/>
      <c r="F1916" s="259"/>
      <c r="G1916" s="258"/>
      <c r="H1916" s="258"/>
      <c r="I1916" s="260"/>
      <c r="J1916" s="258"/>
      <c r="K1916" s="258"/>
      <c r="L1916" s="260"/>
      <c r="M1916" s="258"/>
      <c r="N1916" s="256"/>
      <c r="O1916" s="254">
        <f t="shared" ref="O1916:P1916" si="1919">IF(B1916=0,0,IF($O$1="",0,IF(YEAR(B1916)=$P$1,MONTH(B1916)-$O$1+1,(YEAR(B1916)-$P$1)*12-$O$1+1+MONTH(B1916))))</f>
        <v>0</v>
      </c>
      <c r="P1916" s="254">
        <f t="shared" si="1919"/>
        <v>0</v>
      </c>
      <c r="Q1916" s="255" t="str">
        <f t="shared" si="1793"/>
        <v/>
      </c>
      <c r="R1916" s="238"/>
      <c r="S1916" s="238"/>
      <c r="T1916" s="238"/>
      <c r="U1916" s="238"/>
    </row>
    <row r="1917" spans="1:21" hidden="1" x14ac:dyDescent="0.2">
      <c r="A1917" s="247">
        <v>1913</v>
      </c>
      <c r="B1917" s="248"/>
      <c r="C1917" s="257"/>
      <c r="D1917" s="258"/>
      <c r="E1917" s="258"/>
      <c r="F1917" s="259"/>
      <c r="G1917" s="258"/>
      <c r="H1917" s="258"/>
      <c r="I1917" s="260"/>
      <c r="J1917" s="258"/>
      <c r="K1917" s="258"/>
      <c r="L1917" s="260"/>
      <c r="M1917" s="258"/>
      <c r="N1917" s="256"/>
      <c r="O1917" s="254">
        <f t="shared" ref="O1917:P1917" si="1920">IF(B1917=0,0,IF($O$1="",0,IF(YEAR(B1917)=$P$1,MONTH(B1917)-$O$1+1,(YEAR(B1917)-$P$1)*12-$O$1+1+MONTH(B1917))))</f>
        <v>0</v>
      </c>
      <c r="P1917" s="254">
        <f t="shared" si="1920"/>
        <v>0</v>
      </c>
      <c r="Q1917" s="255" t="str">
        <f t="shared" si="1793"/>
        <v/>
      </c>
      <c r="R1917" s="238"/>
      <c r="S1917" s="238"/>
      <c r="T1917" s="238"/>
      <c r="U1917" s="238"/>
    </row>
    <row r="1918" spans="1:21" hidden="1" x14ac:dyDescent="0.2">
      <c r="A1918" s="256">
        <v>1914</v>
      </c>
      <c r="B1918" s="248"/>
      <c r="C1918" s="257"/>
      <c r="D1918" s="258"/>
      <c r="E1918" s="258"/>
      <c r="F1918" s="259"/>
      <c r="G1918" s="258"/>
      <c r="H1918" s="258"/>
      <c r="I1918" s="260"/>
      <c r="J1918" s="258"/>
      <c r="K1918" s="258"/>
      <c r="L1918" s="260"/>
      <c r="M1918" s="258"/>
      <c r="N1918" s="256"/>
      <c r="O1918" s="254">
        <f t="shared" ref="O1918:P1918" si="1921">IF(B1918=0,0,IF($O$1="",0,IF(YEAR(B1918)=$P$1,MONTH(B1918)-$O$1+1,(YEAR(B1918)-$P$1)*12-$O$1+1+MONTH(B1918))))</f>
        <v>0</v>
      </c>
      <c r="P1918" s="254">
        <f t="shared" si="1921"/>
        <v>0</v>
      </c>
      <c r="Q1918" s="255" t="str">
        <f t="shared" si="1793"/>
        <v/>
      </c>
      <c r="R1918" s="238"/>
      <c r="S1918" s="238"/>
      <c r="T1918" s="238"/>
      <c r="U1918" s="238"/>
    </row>
    <row r="1919" spans="1:21" hidden="1" x14ac:dyDescent="0.2">
      <c r="A1919" s="256">
        <v>1915</v>
      </c>
      <c r="B1919" s="248"/>
      <c r="C1919" s="257"/>
      <c r="D1919" s="258"/>
      <c r="E1919" s="258"/>
      <c r="F1919" s="259"/>
      <c r="G1919" s="258"/>
      <c r="H1919" s="258"/>
      <c r="I1919" s="260"/>
      <c r="J1919" s="258"/>
      <c r="K1919" s="258"/>
      <c r="L1919" s="260"/>
      <c r="M1919" s="258"/>
      <c r="N1919" s="256"/>
      <c r="O1919" s="254">
        <f t="shared" ref="O1919:P1919" si="1922">IF(B1919=0,0,IF($O$1="",0,IF(YEAR(B1919)=$P$1,MONTH(B1919)-$O$1+1,(YEAR(B1919)-$P$1)*12-$O$1+1+MONTH(B1919))))</f>
        <v>0</v>
      </c>
      <c r="P1919" s="254">
        <f t="shared" si="1922"/>
        <v>0</v>
      </c>
      <c r="Q1919" s="255" t="str">
        <f t="shared" si="1793"/>
        <v/>
      </c>
      <c r="R1919" s="238"/>
      <c r="S1919" s="238"/>
      <c r="T1919" s="238"/>
      <c r="U1919" s="238"/>
    </row>
    <row r="1920" spans="1:21" hidden="1" x14ac:dyDescent="0.2">
      <c r="A1920" s="256">
        <v>1916</v>
      </c>
      <c r="B1920" s="248"/>
      <c r="C1920" s="257"/>
      <c r="D1920" s="258"/>
      <c r="E1920" s="258"/>
      <c r="F1920" s="259"/>
      <c r="G1920" s="258"/>
      <c r="H1920" s="258"/>
      <c r="I1920" s="260"/>
      <c r="J1920" s="258"/>
      <c r="K1920" s="258"/>
      <c r="L1920" s="260"/>
      <c r="M1920" s="258"/>
      <c r="N1920" s="256"/>
      <c r="O1920" s="254">
        <f t="shared" ref="O1920:P1920" si="1923">IF(B1920=0,0,IF($O$1="",0,IF(YEAR(B1920)=$P$1,MONTH(B1920)-$O$1+1,(YEAR(B1920)-$P$1)*12-$O$1+1+MONTH(B1920))))</f>
        <v>0</v>
      </c>
      <c r="P1920" s="254">
        <f t="shared" si="1923"/>
        <v>0</v>
      </c>
      <c r="Q1920" s="255" t="str">
        <f t="shared" si="1793"/>
        <v/>
      </c>
      <c r="R1920" s="238"/>
      <c r="S1920" s="238"/>
      <c r="T1920" s="238"/>
      <c r="U1920" s="238"/>
    </row>
    <row r="1921" spans="1:21" hidden="1" x14ac:dyDescent="0.2">
      <c r="A1921" s="247">
        <v>1917</v>
      </c>
      <c r="B1921" s="248"/>
      <c r="C1921" s="257"/>
      <c r="D1921" s="258"/>
      <c r="E1921" s="258"/>
      <c r="F1921" s="259"/>
      <c r="G1921" s="258"/>
      <c r="H1921" s="258"/>
      <c r="I1921" s="260"/>
      <c r="J1921" s="258"/>
      <c r="K1921" s="258"/>
      <c r="L1921" s="260"/>
      <c r="M1921" s="258"/>
      <c r="N1921" s="256"/>
      <c r="O1921" s="254">
        <f t="shared" ref="O1921:P1921" si="1924">IF(B1921=0,0,IF($O$1="",0,IF(YEAR(B1921)=$P$1,MONTH(B1921)-$O$1+1,(YEAR(B1921)-$P$1)*12-$O$1+1+MONTH(B1921))))</f>
        <v>0</v>
      </c>
      <c r="P1921" s="254">
        <f t="shared" si="1924"/>
        <v>0</v>
      </c>
      <c r="Q1921" s="255" t="str">
        <f t="shared" si="1793"/>
        <v/>
      </c>
      <c r="R1921" s="238"/>
      <c r="S1921" s="238"/>
      <c r="T1921" s="238"/>
      <c r="U1921" s="238"/>
    </row>
    <row r="1922" spans="1:21" hidden="1" x14ac:dyDescent="0.2">
      <c r="A1922" s="256">
        <v>1918</v>
      </c>
      <c r="B1922" s="248"/>
      <c r="C1922" s="257"/>
      <c r="D1922" s="258"/>
      <c r="E1922" s="258"/>
      <c r="F1922" s="259"/>
      <c r="G1922" s="258"/>
      <c r="H1922" s="258"/>
      <c r="I1922" s="260"/>
      <c r="J1922" s="258"/>
      <c r="K1922" s="258"/>
      <c r="L1922" s="260"/>
      <c r="M1922" s="258"/>
      <c r="N1922" s="256"/>
      <c r="O1922" s="254">
        <f t="shared" ref="O1922:P1922" si="1925">IF(B1922=0,0,IF($O$1="",0,IF(YEAR(B1922)=$P$1,MONTH(B1922)-$O$1+1,(YEAR(B1922)-$P$1)*12-$O$1+1+MONTH(B1922))))</f>
        <v>0</v>
      </c>
      <c r="P1922" s="254">
        <f t="shared" si="1925"/>
        <v>0</v>
      </c>
      <c r="Q1922" s="255" t="str">
        <f t="shared" si="1793"/>
        <v/>
      </c>
      <c r="R1922" s="238"/>
      <c r="S1922" s="238"/>
      <c r="T1922" s="238"/>
      <c r="U1922" s="238"/>
    </row>
    <row r="1923" spans="1:21" hidden="1" x14ac:dyDescent="0.2">
      <c r="A1923" s="256">
        <v>1919</v>
      </c>
      <c r="B1923" s="248"/>
      <c r="C1923" s="257"/>
      <c r="D1923" s="258"/>
      <c r="E1923" s="258"/>
      <c r="F1923" s="259"/>
      <c r="G1923" s="258"/>
      <c r="H1923" s="258"/>
      <c r="I1923" s="260"/>
      <c r="J1923" s="258"/>
      <c r="K1923" s="258"/>
      <c r="L1923" s="260"/>
      <c r="M1923" s="258"/>
      <c r="N1923" s="256"/>
      <c r="O1923" s="254">
        <f t="shared" ref="O1923:P1923" si="1926">IF(B1923=0,0,IF($O$1="",0,IF(YEAR(B1923)=$P$1,MONTH(B1923)-$O$1+1,(YEAR(B1923)-$P$1)*12-$O$1+1+MONTH(B1923))))</f>
        <v>0</v>
      </c>
      <c r="P1923" s="254">
        <f t="shared" si="1926"/>
        <v>0</v>
      </c>
      <c r="Q1923" s="255" t="str">
        <f t="shared" si="1793"/>
        <v/>
      </c>
      <c r="R1923" s="238"/>
      <c r="S1923" s="238"/>
      <c r="T1923" s="238"/>
      <c r="U1923" s="238"/>
    </row>
    <row r="1924" spans="1:21" hidden="1" x14ac:dyDescent="0.2">
      <c r="A1924" s="256">
        <v>1920</v>
      </c>
      <c r="B1924" s="248"/>
      <c r="C1924" s="257"/>
      <c r="D1924" s="258"/>
      <c r="E1924" s="258"/>
      <c r="F1924" s="259"/>
      <c r="G1924" s="258"/>
      <c r="H1924" s="258"/>
      <c r="I1924" s="260"/>
      <c r="J1924" s="258"/>
      <c r="K1924" s="258"/>
      <c r="L1924" s="260"/>
      <c r="M1924" s="258"/>
      <c r="N1924" s="256"/>
      <c r="O1924" s="254">
        <f t="shared" ref="O1924:P1924" si="1927">IF(B1924=0,0,IF($O$1="",0,IF(YEAR(B1924)=$P$1,MONTH(B1924)-$O$1+1,(YEAR(B1924)-$P$1)*12-$O$1+1+MONTH(B1924))))</f>
        <v>0</v>
      </c>
      <c r="P1924" s="254">
        <f t="shared" si="1927"/>
        <v>0</v>
      </c>
      <c r="Q1924" s="255" t="str">
        <f t="shared" si="1793"/>
        <v/>
      </c>
      <c r="R1924" s="238"/>
      <c r="S1924" s="238"/>
      <c r="T1924" s="238"/>
      <c r="U1924" s="238"/>
    </row>
    <row r="1925" spans="1:21" hidden="1" x14ac:dyDescent="0.2">
      <c r="A1925" s="247">
        <v>1921</v>
      </c>
      <c r="B1925" s="248"/>
      <c r="C1925" s="257"/>
      <c r="D1925" s="258"/>
      <c r="E1925" s="258"/>
      <c r="F1925" s="259"/>
      <c r="G1925" s="258"/>
      <c r="H1925" s="258"/>
      <c r="I1925" s="260"/>
      <c r="J1925" s="258"/>
      <c r="K1925" s="258"/>
      <c r="L1925" s="260"/>
      <c r="M1925" s="258"/>
      <c r="N1925" s="256"/>
      <c r="O1925" s="254">
        <f t="shared" ref="O1925:P1925" si="1928">IF(B1925=0,0,IF($O$1="",0,IF(YEAR(B1925)=$P$1,MONTH(B1925)-$O$1+1,(YEAR(B1925)-$P$1)*12-$O$1+1+MONTH(B1925))))</f>
        <v>0</v>
      </c>
      <c r="P1925" s="254">
        <f t="shared" si="1928"/>
        <v>0</v>
      </c>
      <c r="Q1925" s="255" t="str">
        <f t="shared" si="1793"/>
        <v/>
      </c>
      <c r="R1925" s="238"/>
      <c r="S1925" s="238"/>
      <c r="T1925" s="238"/>
      <c r="U1925" s="238"/>
    </row>
    <row r="1926" spans="1:21" hidden="1" x14ac:dyDescent="0.2">
      <c r="A1926" s="256">
        <v>1922</v>
      </c>
      <c r="B1926" s="248"/>
      <c r="C1926" s="257"/>
      <c r="D1926" s="258"/>
      <c r="E1926" s="258"/>
      <c r="F1926" s="259"/>
      <c r="G1926" s="258"/>
      <c r="H1926" s="258"/>
      <c r="I1926" s="260"/>
      <c r="J1926" s="258"/>
      <c r="K1926" s="258"/>
      <c r="L1926" s="260"/>
      <c r="M1926" s="258"/>
      <c r="N1926" s="256"/>
      <c r="O1926" s="254">
        <f t="shared" ref="O1926:P1926" si="1929">IF(B1926=0,0,IF($O$1="",0,IF(YEAR(B1926)=$P$1,MONTH(B1926)-$O$1+1,(YEAR(B1926)-$P$1)*12-$O$1+1+MONTH(B1926))))</f>
        <v>0</v>
      </c>
      <c r="P1926" s="254">
        <f t="shared" si="1929"/>
        <v>0</v>
      </c>
      <c r="Q1926" s="255" t="str">
        <f t="shared" si="1793"/>
        <v/>
      </c>
      <c r="R1926" s="238"/>
      <c r="S1926" s="238"/>
      <c r="T1926" s="238"/>
      <c r="U1926" s="238"/>
    </row>
    <row r="1927" spans="1:21" hidden="1" x14ac:dyDescent="0.2">
      <c r="A1927" s="256">
        <v>1923</v>
      </c>
      <c r="B1927" s="248"/>
      <c r="C1927" s="257"/>
      <c r="D1927" s="258"/>
      <c r="E1927" s="258"/>
      <c r="F1927" s="259"/>
      <c r="G1927" s="258"/>
      <c r="H1927" s="258"/>
      <c r="I1927" s="260"/>
      <c r="J1927" s="258"/>
      <c r="K1927" s="258"/>
      <c r="L1927" s="260"/>
      <c r="M1927" s="258"/>
      <c r="N1927" s="256"/>
      <c r="O1927" s="254">
        <f t="shared" ref="O1927:P1927" si="1930">IF(B1927=0,0,IF($O$1="",0,IF(YEAR(B1927)=$P$1,MONTH(B1927)-$O$1+1,(YEAR(B1927)-$P$1)*12-$O$1+1+MONTH(B1927))))</f>
        <v>0</v>
      </c>
      <c r="P1927" s="254">
        <f t="shared" si="1930"/>
        <v>0</v>
      </c>
      <c r="Q1927" s="255" t="str">
        <f t="shared" si="1793"/>
        <v/>
      </c>
      <c r="R1927" s="238"/>
      <c r="S1927" s="238"/>
      <c r="T1927" s="238"/>
      <c r="U1927" s="238"/>
    </row>
    <row r="1928" spans="1:21" hidden="1" x14ac:dyDescent="0.2">
      <c r="A1928" s="256">
        <v>1924</v>
      </c>
      <c r="B1928" s="248"/>
      <c r="C1928" s="257"/>
      <c r="D1928" s="258"/>
      <c r="E1928" s="258"/>
      <c r="F1928" s="259"/>
      <c r="G1928" s="258"/>
      <c r="H1928" s="258"/>
      <c r="I1928" s="260"/>
      <c r="J1928" s="258"/>
      <c r="K1928" s="258"/>
      <c r="L1928" s="260"/>
      <c r="M1928" s="258"/>
      <c r="N1928" s="256"/>
      <c r="O1928" s="254">
        <f t="shared" ref="O1928:P1928" si="1931">IF(B1928=0,0,IF($O$1="",0,IF(YEAR(B1928)=$P$1,MONTH(B1928)-$O$1+1,(YEAR(B1928)-$P$1)*12-$O$1+1+MONTH(B1928))))</f>
        <v>0</v>
      </c>
      <c r="P1928" s="254">
        <f t="shared" si="1931"/>
        <v>0</v>
      </c>
      <c r="Q1928" s="255" t="str">
        <f t="shared" si="1793"/>
        <v/>
      </c>
      <c r="R1928" s="238"/>
      <c r="S1928" s="238"/>
      <c r="T1928" s="238"/>
      <c r="U1928" s="238"/>
    </row>
    <row r="1929" spans="1:21" hidden="1" x14ac:dyDescent="0.2">
      <c r="A1929" s="247">
        <v>1925</v>
      </c>
      <c r="B1929" s="248"/>
      <c r="C1929" s="257"/>
      <c r="D1929" s="258"/>
      <c r="E1929" s="258"/>
      <c r="F1929" s="259"/>
      <c r="G1929" s="258"/>
      <c r="H1929" s="258"/>
      <c r="I1929" s="260"/>
      <c r="J1929" s="258"/>
      <c r="K1929" s="258"/>
      <c r="L1929" s="260"/>
      <c r="M1929" s="258"/>
      <c r="N1929" s="256"/>
      <c r="O1929" s="254">
        <f t="shared" ref="O1929:P1929" si="1932">IF(B1929=0,0,IF($O$1="",0,IF(YEAR(B1929)=$P$1,MONTH(B1929)-$O$1+1,(YEAR(B1929)-$P$1)*12-$O$1+1+MONTH(B1929))))</f>
        <v>0</v>
      </c>
      <c r="P1929" s="254">
        <f t="shared" si="1932"/>
        <v>0</v>
      </c>
      <c r="Q1929" s="255" t="str">
        <f t="shared" si="1793"/>
        <v/>
      </c>
      <c r="R1929" s="238"/>
      <c r="S1929" s="238"/>
      <c r="T1929" s="238"/>
      <c r="U1929" s="238"/>
    </row>
    <row r="1930" spans="1:21" hidden="1" x14ac:dyDescent="0.2">
      <c r="A1930" s="256">
        <v>1926</v>
      </c>
      <c r="B1930" s="248"/>
      <c r="C1930" s="257"/>
      <c r="D1930" s="258"/>
      <c r="E1930" s="258"/>
      <c r="F1930" s="259"/>
      <c r="G1930" s="258"/>
      <c r="H1930" s="258"/>
      <c r="I1930" s="260"/>
      <c r="J1930" s="258"/>
      <c r="K1930" s="258"/>
      <c r="L1930" s="260"/>
      <c r="M1930" s="258"/>
      <c r="N1930" s="256"/>
      <c r="O1930" s="254">
        <f t="shared" ref="O1930:P1930" si="1933">IF(B1930=0,0,IF($O$1="",0,IF(YEAR(B1930)=$P$1,MONTH(B1930)-$O$1+1,(YEAR(B1930)-$P$1)*12-$O$1+1+MONTH(B1930))))</f>
        <v>0</v>
      </c>
      <c r="P1930" s="254">
        <f t="shared" si="1933"/>
        <v>0</v>
      </c>
      <c r="Q1930" s="255" t="str">
        <f t="shared" si="1793"/>
        <v/>
      </c>
      <c r="R1930" s="238"/>
      <c r="S1930" s="238"/>
      <c r="T1930" s="238"/>
      <c r="U1930" s="238"/>
    </row>
    <row r="1931" spans="1:21" hidden="1" x14ac:dyDescent="0.2">
      <c r="A1931" s="256">
        <v>1927</v>
      </c>
      <c r="B1931" s="248"/>
      <c r="C1931" s="257"/>
      <c r="D1931" s="258"/>
      <c r="E1931" s="258"/>
      <c r="F1931" s="259"/>
      <c r="G1931" s="258"/>
      <c r="H1931" s="258"/>
      <c r="I1931" s="260"/>
      <c r="J1931" s="258"/>
      <c r="K1931" s="258"/>
      <c r="L1931" s="260"/>
      <c r="M1931" s="258"/>
      <c r="N1931" s="256"/>
      <c r="O1931" s="254">
        <f t="shared" ref="O1931:P1931" si="1934">IF(B1931=0,0,IF($O$1="",0,IF(YEAR(B1931)=$P$1,MONTH(B1931)-$O$1+1,(YEAR(B1931)-$P$1)*12-$O$1+1+MONTH(B1931))))</f>
        <v>0</v>
      </c>
      <c r="P1931" s="254">
        <f t="shared" si="1934"/>
        <v>0</v>
      </c>
      <c r="Q1931" s="255" t="str">
        <f t="shared" si="1793"/>
        <v/>
      </c>
      <c r="R1931" s="238"/>
      <c r="S1931" s="238"/>
      <c r="T1931" s="238"/>
      <c r="U1931" s="238"/>
    </row>
    <row r="1932" spans="1:21" hidden="1" x14ac:dyDescent="0.2">
      <c r="A1932" s="256">
        <v>1928</v>
      </c>
      <c r="B1932" s="248"/>
      <c r="C1932" s="257"/>
      <c r="D1932" s="258"/>
      <c r="E1932" s="258"/>
      <c r="F1932" s="259"/>
      <c r="G1932" s="258"/>
      <c r="H1932" s="258"/>
      <c r="I1932" s="260"/>
      <c r="J1932" s="258"/>
      <c r="K1932" s="258"/>
      <c r="L1932" s="260"/>
      <c r="M1932" s="258"/>
      <c r="N1932" s="256"/>
      <c r="O1932" s="254">
        <f t="shared" ref="O1932:P1932" si="1935">IF(B1932=0,0,IF($O$1="",0,IF(YEAR(B1932)=$P$1,MONTH(B1932)-$O$1+1,(YEAR(B1932)-$P$1)*12-$O$1+1+MONTH(B1932))))</f>
        <v>0</v>
      </c>
      <c r="P1932" s="254">
        <f t="shared" si="1935"/>
        <v>0</v>
      </c>
      <c r="Q1932" s="255" t="str">
        <f t="shared" si="1793"/>
        <v/>
      </c>
      <c r="R1932" s="238"/>
      <c r="S1932" s="238"/>
      <c r="T1932" s="238"/>
      <c r="U1932" s="238"/>
    </row>
    <row r="1933" spans="1:21" hidden="1" x14ac:dyDescent="0.2">
      <c r="A1933" s="247">
        <v>1929</v>
      </c>
      <c r="B1933" s="248"/>
      <c r="C1933" s="257"/>
      <c r="D1933" s="258"/>
      <c r="E1933" s="258"/>
      <c r="F1933" s="259"/>
      <c r="G1933" s="258"/>
      <c r="H1933" s="258"/>
      <c r="I1933" s="260"/>
      <c r="J1933" s="258"/>
      <c r="K1933" s="258"/>
      <c r="L1933" s="260"/>
      <c r="M1933" s="258"/>
      <c r="N1933" s="256"/>
      <c r="O1933" s="254">
        <f t="shared" ref="O1933:P1933" si="1936">IF(B1933=0,0,IF($O$1="",0,IF(YEAR(B1933)=$P$1,MONTH(B1933)-$O$1+1,(YEAR(B1933)-$P$1)*12-$O$1+1+MONTH(B1933))))</f>
        <v>0</v>
      </c>
      <c r="P1933" s="254">
        <f t="shared" si="1936"/>
        <v>0</v>
      </c>
      <c r="Q1933" s="255" t="str">
        <f t="shared" si="1793"/>
        <v/>
      </c>
      <c r="R1933" s="238"/>
      <c r="S1933" s="238"/>
      <c r="T1933" s="238"/>
      <c r="U1933" s="238"/>
    </row>
    <row r="1934" spans="1:21" hidden="1" x14ac:dyDescent="0.2">
      <c r="A1934" s="256">
        <v>1930</v>
      </c>
      <c r="B1934" s="248"/>
      <c r="C1934" s="257"/>
      <c r="D1934" s="258"/>
      <c r="E1934" s="258"/>
      <c r="F1934" s="259"/>
      <c r="G1934" s="258"/>
      <c r="H1934" s="258"/>
      <c r="I1934" s="260"/>
      <c r="J1934" s="258"/>
      <c r="K1934" s="258"/>
      <c r="L1934" s="260"/>
      <c r="M1934" s="258"/>
      <c r="N1934" s="256"/>
      <c r="O1934" s="254">
        <f t="shared" ref="O1934:P1934" si="1937">IF(B1934=0,0,IF($O$1="",0,IF(YEAR(B1934)=$P$1,MONTH(B1934)-$O$1+1,(YEAR(B1934)-$P$1)*12-$O$1+1+MONTH(B1934))))</f>
        <v>0</v>
      </c>
      <c r="P1934" s="254">
        <f t="shared" si="1937"/>
        <v>0</v>
      </c>
      <c r="Q1934" s="255" t="str">
        <f t="shared" si="1793"/>
        <v/>
      </c>
      <c r="R1934" s="238"/>
      <c r="S1934" s="238"/>
      <c r="T1934" s="238"/>
      <c r="U1934" s="238"/>
    </row>
    <row r="1935" spans="1:21" hidden="1" x14ac:dyDescent="0.2">
      <c r="A1935" s="256">
        <v>1931</v>
      </c>
      <c r="B1935" s="248"/>
      <c r="C1935" s="257"/>
      <c r="D1935" s="258"/>
      <c r="E1935" s="258"/>
      <c r="F1935" s="259"/>
      <c r="G1935" s="258"/>
      <c r="H1935" s="258"/>
      <c r="I1935" s="260"/>
      <c r="J1935" s="258"/>
      <c r="K1935" s="258"/>
      <c r="L1935" s="260"/>
      <c r="M1935" s="258"/>
      <c r="N1935" s="256"/>
      <c r="O1935" s="254">
        <f t="shared" ref="O1935:P1935" si="1938">IF(B1935=0,0,IF($O$1="",0,IF(YEAR(B1935)=$P$1,MONTH(B1935)-$O$1+1,(YEAR(B1935)-$P$1)*12-$O$1+1+MONTH(B1935))))</f>
        <v>0</v>
      </c>
      <c r="P1935" s="254">
        <f t="shared" si="1938"/>
        <v>0</v>
      </c>
      <c r="Q1935" s="255" t="str">
        <f t="shared" si="1793"/>
        <v/>
      </c>
      <c r="R1935" s="238"/>
      <c r="S1935" s="238"/>
      <c r="T1935" s="238"/>
      <c r="U1935" s="238"/>
    </row>
    <row r="1936" spans="1:21" hidden="1" x14ac:dyDescent="0.2">
      <c r="A1936" s="256">
        <v>1932</v>
      </c>
      <c r="B1936" s="248"/>
      <c r="C1936" s="257"/>
      <c r="D1936" s="258"/>
      <c r="E1936" s="258"/>
      <c r="F1936" s="259"/>
      <c r="G1936" s="258"/>
      <c r="H1936" s="258"/>
      <c r="I1936" s="260"/>
      <c r="J1936" s="258"/>
      <c r="K1936" s="258"/>
      <c r="L1936" s="260"/>
      <c r="M1936" s="258"/>
      <c r="N1936" s="256"/>
      <c r="O1936" s="254">
        <f t="shared" ref="O1936:P1936" si="1939">IF(B1936=0,0,IF($O$1="",0,IF(YEAR(B1936)=$P$1,MONTH(B1936)-$O$1+1,(YEAR(B1936)-$P$1)*12-$O$1+1+MONTH(B1936))))</f>
        <v>0</v>
      </c>
      <c r="P1936" s="254">
        <f t="shared" si="1939"/>
        <v>0</v>
      </c>
      <c r="Q1936" s="255" t="str">
        <f t="shared" si="1793"/>
        <v/>
      </c>
      <c r="R1936" s="238"/>
      <c r="S1936" s="238"/>
      <c r="T1936" s="238"/>
      <c r="U1936" s="238"/>
    </row>
    <row r="1937" spans="1:21" hidden="1" x14ac:dyDescent="0.2">
      <c r="A1937" s="247">
        <v>1933</v>
      </c>
      <c r="B1937" s="248"/>
      <c r="C1937" s="257"/>
      <c r="D1937" s="258"/>
      <c r="E1937" s="258"/>
      <c r="F1937" s="259"/>
      <c r="G1937" s="258"/>
      <c r="H1937" s="258"/>
      <c r="I1937" s="260"/>
      <c r="J1937" s="258"/>
      <c r="K1937" s="258"/>
      <c r="L1937" s="260"/>
      <c r="M1937" s="258"/>
      <c r="N1937" s="256"/>
      <c r="O1937" s="254">
        <f t="shared" ref="O1937:P1937" si="1940">IF(B1937=0,0,IF($O$1="",0,IF(YEAR(B1937)=$P$1,MONTH(B1937)-$O$1+1,(YEAR(B1937)-$P$1)*12-$O$1+1+MONTH(B1937))))</f>
        <v>0</v>
      </c>
      <c r="P1937" s="254">
        <f t="shared" si="1940"/>
        <v>0</v>
      </c>
      <c r="Q1937" s="255" t="str">
        <f t="shared" si="1793"/>
        <v/>
      </c>
      <c r="R1937" s="238"/>
      <c r="S1937" s="238"/>
      <c r="T1937" s="238"/>
      <c r="U1937" s="238"/>
    </row>
    <row r="1938" spans="1:21" hidden="1" x14ac:dyDescent="0.2">
      <c r="A1938" s="256">
        <v>1934</v>
      </c>
      <c r="B1938" s="248"/>
      <c r="C1938" s="257"/>
      <c r="D1938" s="258"/>
      <c r="E1938" s="258"/>
      <c r="F1938" s="259"/>
      <c r="G1938" s="258"/>
      <c r="H1938" s="258"/>
      <c r="I1938" s="260"/>
      <c r="J1938" s="258"/>
      <c r="K1938" s="258"/>
      <c r="L1938" s="260"/>
      <c r="M1938" s="258"/>
      <c r="N1938" s="256"/>
      <c r="O1938" s="254">
        <f t="shared" ref="O1938:P1938" si="1941">IF(B1938=0,0,IF($O$1="",0,IF(YEAR(B1938)=$P$1,MONTH(B1938)-$O$1+1,(YEAR(B1938)-$P$1)*12-$O$1+1+MONTH(B1938))))</f>
        <v>0</v>
      </c>
      <c r="P1938" s="254">
        <f t="shared" si="1941"/>
        <v>0</v>
      </c>
      <c r="Q1938" s="255" t="str">
        <f t="shared" si="1793"/>
        <v/>
      </c>
      <c r="R1938" s="238"/>
      <c r="S1938" s="238"/>
      <c r="T1938" s="238"/>
      <c r="U1938" s="238"/>
    </row>
    <row r="1939" spans="1:21" hidden="1" x14ac:dyDescent="0.2">
      <c r="A1939" s="256">
        <v>1935</v>
      </c>
      <c r="B1939" s="248"/>
      <c r="C1939" s="257"/>
      <c r="D1939" s="258"/>
      <c r="E1939" s="258"/>
      <c r="F1939" s="259"/>
      <c r="G1939" s="258"/>
      <c r="H1939" s="258"/>
      <c r="I1939" s="260"/>
      <c r="J1939" s="258"/>
      <c r="K1939" s="258"/>
      <c r="L1939" s="260"/>
      <c r="M1939" s="258"/>
      <c r="N1939" s="256"/>
      <c r="O1939" s="254">
        <f t="shared" ref="O1939:P1939" si="1942">IF(B1939=0,0,IF($O$1="",0,IF(YEAR(B1939)=$P$1,MONTH(B1939)-$O$1+1,(YEAR(B1939)-$P$1)*12-$O$1+1+MONTH(B1939))))</f>
        <v>0</v>
      </c>
      <c r="P1939" s="254">
        <f t="shared" si="1942"/>
        <v>0</v>
      </c>
      <c r="Q1939" s="255" t="str">
        <f t="shared" si="1793"/>
        <v/>
      </c>
      <c r="R1939" s="238"/>
      <c r="S1939" s="238"/>
      <c r="T1939" s="238"/>
      <c r="U1939" s="238"/>
    </row>
    <row r="1940" spans="1:21" hidden="1" x14ac:dyDescent="0.2">
      <c r="A1940" s="256">
        <v>1936</v>
      </c>
      <c r="B1940" s="248"/>
      <c r="C1940" s="257"/>
      <c r="D1940" s="258"/>
      <c r="E1940" s="258"/>
      <c r="F1940" s="259"/>
      <c r="G1940" s="258"/>
      <c r="H1940" s="258"/>
      <c r="I1940" s="260"/>
      <c r="J1940" s="258"/>
      <c r="K1940" s="258"/>
      <c r="L1940" s="260"/>
      <c r="M1940" s="258"/>
      <c r="N1940" s="256"/>
      <c r="O1940" s="254">
        <f t="shared" ref="O1940:P1940" si="1943">IF(B1940=0,0,IF($O$1="",0,IF(YEAR(B1940)=$P$1,MONTH(B1940)-$O$1+1,(YEAR(B1940)-$P$1)*12-$O$1+1+MONTH(B1940))))</f>
        <v>0</v>
      </c>
      <c r="P1940" s="254">
        <f t="shared" si="1943"/>
        <v>0</v>
      </c>
      <c r="Q1940" s="255" t="str">
        <f t="shared" si="1793"/>
        <v/>
      </c>
      <c r="R1940" s="238"/>
      <c r="S1940" s="238"/>
      <c r="T1940" s="238"/>
      <c r="U1940" s="238"/>
    </row>
    <row r="1941" spans="1:21" hidden="1" x14ac:dyDescent="0.2">
      <c r="A1941" s="247">
        <v>1937</v>
      </c>
      <c r="B1941" s="248"/>
      <c r="C1941" s="257"/>
      <c r="D1941" s="258"/>
      <c r="E1941" s="258"/>
      <c r="F1941" s="259"/>
      <c r="G1941" s="258"/>
      <c r="H1941" s="258"/>
      <c r="I1941" s="260"/>
      <c r="J1941" s="258"/>
      <c r="K1941" s="258"/>
      <c r="L1941" s="260"/>
      <c r="M1941" s="258"/>
      <c r="N1941" s="256"/>
      <c r="O1941" s="254">
        <f t="shared" ref="O1941:P1941" si="1944">IF(B1941=0,0,IF($O$1="",0,IF(YEAR(B1941)=$P$1,MONTH(B1941)-$O$1+1,(YEAR(B1941)-$P$1)*12-$O$1+1+MONTH(B1941))))</f>
        <v>0</v>
      </c>
      <c r="P1941" s="254">
        <f t="shared" si="1944"/>
        <v>0</v>
      </c>
      <c r="Q1941" s="255" t="str">
        <f t="shared" si="1793"/>
        <v/>
      </c>
      <c r="R1941" s="238"/>
      <c r="S1941" s="238"/>
      <c r="T1941" s="238"/>
      <c r="U1941" s="238"/>
    </row>
    <row r="1942" spans="1:21" hidden="1" x14ac:dyDescent="0.2">
      <c r="A1942" s="256">
        <v>1938</v>
      </c>
      <c r="B1942" s="248"/>
      <c r="C1942" s="257"/>
      <c r="D1942" s="258"/>
      <c r="E1942" s="258"/>
      <c r="F1942" s="259"/>
      <c r="G1942" s="258"/>
      <c r="H1942" s="258"/>
      <c r="I1942" s="260"/>
      <c r="J1942" s="258"/>
      <c r="K1942" s="258"/>
      <c r="L1942" s="260"/>
      <c r="M1942" s="258"/>
      <c r="N1942" s="256"/>
      <c r="O1942" s="254">
        <f t="shared" ref="O1942:P1942" si="1945">IF(B1942=0,0,IF($O$1="",0,IF(YEAR(B1942)=$P$1,MONTH(B1942)-$O$1+1,(YEAR(B1942)-$P$1)*12-$O$1+1+MONTH(B1942))))</f>
        <v>0</v>
      </c>
      <c r="P1942" s="254">
        <f t="shared" si="1945"/>
        <v>0</v>
      </c>
      <c r="Q1942" s="255" t="str">
        <f t="shared" si="1793"/>
        <v/>
      </c>
      <c r="R1942" s="238"/>
      <c r="S1942" s="238"/>
      <c r="T1942" s="238"/>
      <c r="U1942" s="238"/>
    </row>
    <row r="1943" spans="1:21" hidden="1" x14ac:dyDescent="0.2">
      <c r="A1943" s="256">
        <v>1939</v>
      </c>
      <c r="B1943" s="248"/>
      <c r="C1943" s="257"/>
      <c r="D1943" s="258"/>
      <c r="E1943" s="258"/>
      <c r="F1943" s="259"/>
      <c r="G1943" s="258"/>
      <c r="H1943" s="258"/>
      <c r="I1943" s="260"/>
      <c r="J1943" s="258"/>
      <c r="K1943" s="258"/>
      <c r="L1943" s="260"/>
      <c r="M1943" s="258"/>
      <c r="N1943" s="256"/>
      <c r="O1943" s="254">
        <f t="shared" ref="O1943:P1943" si="1946">IF(B1943=0,0,IF($O$1="",0,IF(YEAR(B1943)=$P$1,MONTH(B1943)-$O$1+1,(YEAR(B1943)-$P$1)*12-$O$1+1+MONTH(B1943))))</f>
        <v>0</v>
      </c>
      <c r="P1943" s="254">
        <f t="shared" si="1946"/>
        <v>0</v>
      </c>
      <c r="Q1943" s="255" t="str">
        <f t="shared" si="1793"/>
        <v/>
      </c>
      <c r="R1943" s="238"/>
      <c r="S1943" s="238"/>
      <c r="T1943" s="238"/>
      <c r="U1943" s="238"/>
    </row>
    <row r="1944" spans="1:21" hidden="1" x14ac:dyDescent="0.2">
      <c r="A1944" s="256">
        <v>1940</v>
      </c>
      <c r="B1944" s="248"/>
      <c r="C1944" s="257"/>
      <c r="D1944" s="258"/>
      <c r="E1944" s="258"/>
      <c r="F1944" s="259"/>
      <c r="G1944" s="258"/>
      <c r="H1944" s="258"/>
      <c r="I1944" s="260"/>
      <c r="J1944" s="258"/>
      <c r="K1944" s="258"/>
      <c r="L1944" s="260"/>
      <c r="M1944" s="258"/>
      <c r="N1944" s="256"/>
      <c r="O1944" s="254">
        <f t="shared" ref="O1944:P1944" si="1947">IF(B1944=0,0,IF($O$1="",0,IF(YEAR(B1944)=$P$1,MONTH(B1944)-$O$1+1,(YEAR(B1944)-$P$1)*12-$O$1+1+MONTH(B1944))))</f>
        <v>0</v>
      </c>
      <c r="P1944" s="254">
        <f t="shared" si="1947"/>
        <v>0</v>
      </c>
      <c r="Q1944" s="255" t="str">
        <f t="shared" si="1793"/>
        <v/>
      </c>
      <c r="R1944" s="238"/>
      <c r="S1944" s="238"/>
      <c r="T1944" s="238"/>
      <c r="U1944" s="238"/>
    </row>
    <row r="1945" spans="1:21" hidden="1" x14ac:dyDescent="0.2">
      <c r="A1945" s="247">
        <v>1941</v>
      </c>
      <c r="B1945" s="248"/>
      <c r="C1945" s="257"/>
      <c r="D1945" s="258"/>
      <c r="E1945" s="258"/>
      <c r="F1945" s="259"/>
      <c r="G1945" s="258"/>
      <c r="H1945" s="258"/>
      <c r="I1945" s="260"/>
      <c r="J1945" s="258"/>
      <c r="K1945" s="258"/>
      <c r="L1945" s="260"/>
      <c r="M1945" s="258"/>
      <c r="N1945" s="256"/>
      <c r="O1945" s="254">
        <f t="shared" ref="O1945:P1945" si="1948">IF(B1945=0,0,IF($O$1="",0,IF(YEAR(B1945)=$P$1,MONTH(B1945)-$O$1+1,(YEAR(B1945)-$P$1)*12-$O$1+1+MONTH(B1945))))</f>
        <v>0</v>
      </c>
      <c r="P1945" s="254">
        <f t="shared" si="1948"/>
        <v>0</v>
      </c>
      <c r="Q1945" s="255" t="str">
        <f t="shared" si="1793"/>
        <v/>
      </c>
      <c r="R1945" s="238"/>
      <c r="S1945" s="238"/>
      <c r="T1945" s="238"/>
      <c r="U1945" s="238"/>
    </row>
    <row r="1946" spans="1:21" hidden="1" x14ac:dyDescent="0.2">
      <c r="A1946" s="256">
        <v>1942</v>
      </c>
      <c r="B1946" s="248"/>
      <c r="C1946" s="257"/>
      <c r="D1946" s="258"/>
      <c r="E1946" s="258"/>
      <c r="F1946" s="259"/>
      <c r="G1946" s="258"/>
      <c r="H1946" s="258"/>
      <c r="I1946" s="260"/>
      <c r="J1946" s="258"/>
      <c r="K1946" s="258"/>
      <c r="L1946" s="260"/>
      <c r="M1946" s="258"/>
      <c r="N1946" s="256"/>
      <c r="O1946" s="254">
        <f t="shared" ref="O1946:P1946" si="1949">IF(B1946=0,0,IF($O$1="",0,IF(YEAR(B1946)=$P$1,MONTH(B1946)-$O$1+1,(YEAR(B1946)-$P$1)*12-$O$1+1+MONTH(B1946))))</f>
        <v>0</v>
      </c>
      <c r="P1946" s="254">
        <f t="shared" si="1949"/>
        <v>0</v>
      </c>
      <c r="Q1946" s="255" t="str">
        <f t="shared" si="1793"/>
        <v/>
      </c>
      <c r="R1946" s="238"/>
      <c r="S1946" s="238"/>
      <c r="T1946" s="238"/>
      <c r="U1946" s="238"/>
    </row>
    <row r="1947" spans="1:21" hidden="1" x14ac:dyDescent="0.2">
      <c r="A1947" s="256">
        <v>1943</v>
      </c>
      <c r="B1947" s="248"/>
      <c r="C1947" s="257"/>
      <c r="D1947" s="258"/>
      <c r="E1947" s="258"/>
      <c r="F1947" s="259"/>
      <c r="G1947" s="258"/>
      <c r="H1947" s="258"/>
      <c r="I1947" s="260"/>
      <c r="J1947" s="258"/>
      <c r="K1947" s="258"/>
      <c r="L1947" s="260"/>
      <c r="M1947" s="258"/>
      <c r="N1947" s="256"/>
      <c r="O1947" s="254">
        <f t="shared" ref="O1947:P1947" si="1950">IF(B1947=0,0,IF($O$1="",0,IF(YEAR(B1947)=$P$1,MONTH(B1947)-$O$1+1,(YEAR(B1947)-$P$1)*12-$O$1+1+MONTH(B1947))))</f>
        <v>0</v>
      </c>
      <c r="P1947" s="254">
        <f t="shared" si="1950"/>
        <v>0</v>
      </c>
      <c r="Q1947" s="255" t="str">
        <f t="shared" si="1793"/>
        <v/>
      </c>
      <c r="R1947" s="238"/>
      <c r="S1947" s="238"/>
      <c r="T1947" s="238"/>
      <c r="U1947" s="238"/>
    </row>
    <row r="1948" spans="1:21" hidden="1" x14ac:dyDescent="0.2">
      <c r="A1948" s="256">
        <v>1944</v>
      </c>
      <c r="B1948" s="248"/>
      <c r="C1948" s="257"/>
      <c r="D1948" s="258"/>
      <c r="E1948" s="258"/>
      <c r="F1948" s="259"/>
      <c r="G1948" s="258"/>
      <c r="H1948" s="258"/>
      <c r="I1948" s="260"/>
      <c r="J1948" s="258"/>
      <c r="K1948" s="258"/>
      <c r="L1948" s="260"/>
      <c r="M1948" s="258"/>
      <c r="N1948" s="256"/>
      <c r="O1948" s="254">
        <f t="shared" ref="O1948:P1948" si="1951">IF(B1948=0,0,IF($O$1="",0,IF(YEAR(B1948)=$P$1,MONTH(B1948)-$O$1+1,(YEAR(B1948)-$P$1)*12-$O$1+1+MONTH(B1948))))</f>
        <v>0</v>
      </c>
      <c r="P1948" s="254">
        <f t="shared" si="1951"/>
        <v>0</v>
      </c>
      <c r="Q1948" s="255" t="str">
        <f t="shared" si="1793"/>
        <v/>
      </c>
      <c r="R1948" s="238"/>
      <c r="S1948" s="238"/>
      <c r="T1948" s="238"/>
      <c r="U1948" s="238"/>
    </row>
    <row r="1949" spans="1:21" hidden="1" x14ac:dyDescent="0.2">
      <c r="A1949" s="247">
        <v>1945</v>
      </c>
      <c r="B1949" s="248"/>
      <c r="C1949" s="257"/>
      <c r="D1949" s="258"/>
      <c r="E1949" s="258"/>
      <c r="F1949" s="259"/>
      <c r="G1949" s="258"/>
      <c r="H1949" s="258"/>
      <c r="I1949" s="260"/>
      <c r="J1949" s="258"/>
      <c r="K1949" s="258"/>
      <c r="L1949" s="260"/>
      <c r="M1949" s="258"/>
      <c r="N1949" s="256"/>
      <c r="O1949" s="254">
        <f t="shared" ref="O1949:P1949" si="1952">IF(B1949=0,0,IF($O$1="",0,IF(YEAR(B1949)=$P$1,MONTH(B1949)-$O$1+1,(YEAR(B1949)-$P$1)*12-$O$1+1+MONTH(B1949))))</f>
        <v>0</v>
      </c>
      <c r="P1949" s="254">
        <f t="shared" si="1952"/>
        <v>0</v>
      </c>
      <c r="Q1949" s="255" t="str">
        <f t="shared" si="1793"/>
        <v/>
      </c>
      <c r="R1949" s="238"/>
      <c r="S1949" s="238"/>
      <c r="T1949" s="238"/>
      <c r="U1949" s="238"/>
    </row>
    <row r="1950" spans="1:21" hidden="1" x14ac:dyDescent="0.2">
      <c r="A1950" s="256">
        <v>1946</v>
      </c>
      <c r="B1950" s="248"/>
      <c r="C1950" s="257"/>
      <c r="D1950" s="258"/>
      <c r="E1950" s="258"/>
      <c r="F1950" s="259"/>
      <c r="G1950" s="258"/>
      <c r="H1950" s="258"/>
      <c r="I1950" s="260"/>
      <c r="J1950" s="258"/>
      <c r="K1950" s="258"/>
      <c r="L1950" s="260"/>
      <c r="M1950" s="258"/>
      <c r="N1950" s="256"/>
      <c r="O1950" s="254">
        <f t="shared" ref="O1950:P1950" si="1953">IF(B1950=0,0,IF($O$1="",0,IF(YEAR(B1950)=$P$1,MONTH(B1950)-$O$1+1,(YEAR(B1950)-$P$1)*12-$O$1+1+MONTH(B1950))))</f>
        <v>0</v>
      </c>
      <c r="P1950" s="254">
        <f t="shared" si="1953"/>
        <v>0</v>
      </c>
      <c r="Q1950" s="255" t="str">
        <f t="shared" si="1793"/>
        <v/>
      </c>
      <c r="R1950" s="238"/>
      <c r="S1950" s="238"/>
      <c r="T1950" s="238"/>
      <c r="U1950" s="238"/>
    </row>
    <row r="1951" spans="1:21" hidden="1" x14ac:dyDescent="0.2">
      <c r="A1951" s="256">
        <v>1947</v>
      </c>
      <c r="B1951" s="248"/>
      <c r="C1951" s="257"/>
      <c r="D1951" s="258"/>
      <c r="E1951" s="258"/>
      <c r="F1951" s="259"/>
      <c r="G1951" s="258"/>
      <c r="H1951" s="258"/>
      <c r="I1951" s="260"/>
      <c r="J1951" s="258"/>
      <c r="K1951" s="258"/>
      <c r="L1951" s="260"/>
      <c r="M1951" s="258"/>
      <c r="N1951" s="256"/>
      <c r="O1951" s="254">
        <f t="shared" ref="O1951:P1951" si="1954">IF(B1951=0,0,IF($O$1="",0,IF(YEAR(B1951)=$P$1,MONTH(B1951)-$O$1+1,(YEAR(B1951)-$P$1)*12-$O$1+1+MONTH(B1951))))</f>
        <v>0</v>
      </c>
      <c r="P1951" s="254">
        <f t="shared" si="1954"/>
        <v>0</v>
      </c>
      <c r="Q1951" s="255" t="str">
        <f t="shared" si="1793"/>
        <v/>
      </c>
      <c r="R1951" s="238"/>
      <c r="S1951" s="238"/>
      <c r="T1951" s="238"/>
      <c r="U1951" s="238"/>
    </row>
    <row r="1952" spans="1:21" hidden="1" x14ac:dyDescent="0.2">
      <c r="A1952" s="256">
        <v>1948</v>
      </c>
      <c r="B1952" s="248"/>
      <c r="C1952" s="257"/>
      <c r="D1952" s="258"/>
      <c r="E1952" s="258"/>
      <c r="F1952" s="259"/>
      <c r="G1952" s="258"/>
      <c r="H1952" s="258"/>
      <c r="I1952" s="260"/>
      <c r="J1952" s="258"/>
      <c r="K1952" s="258"/>
      <c r="L1952" s="260"/>
      <c r="M1952" s="258"/>
      <c r="N1952" s="256"/>
      <c r="O1952" s="254">
        <f t="shared" ref="O1952:P1952" si="1955">IF(B1952=0,0,IF($O$1="",0,IF(YEAR(B1952)=$P$1,MONTH(B1952)-$O$1+1,(YEAR(B1952)-$P$1)*12-$O$1+1+MONTH(B1952))))</f>
        <v>0</v>
      </c>
      <c r="P1952" s="254">
        <f t="shared" si="1955"/>
        <v>0</v>
      </c>
      <c r="Q1952" s="255" t="str">
        <f t="shared" si="1793"/>
        <v/>
      </c>
      <c r="R1952" s="238"/>
      <c r="S1952" s="238"/>
      <c r="T1952" s="238"/>
      <c r="U1952" s="238"/>
    </row>
    <row r="1953" spans="1:21" hidden="1" x14ac:dyDescent="0.2">
      <c r="A1953" s="247">
        <v>1949</v>
      </c>
      <c r="B1953" s="248"/>
      <c r="C1953" s="257"/>
      <c r="D1953" s="258"/>
      <c r="E1953" s="258"/>
      <c r="F1953" s="259"/>
      <c r="G1953" s="258"/>
      <c r="H1953" s="258"/>
      <c r="I1953" s="260"/>
      <c r="J1953" s="258"/>
      <c r="K1953" s="258"/>
      <c r="L1953" s="260"/>
      <c r="M1953" s="258"/>
      <c r="N1953" s="256"/>
      <c r="O1953" s="254">
        <f t="shared" ref="O1953:P1953" si="1956">IF(B1953=0,0,IF($O$1="",0,IF(YEAR(B1953)=$P$1,MONTH(B1953)-$O$1+1,(YEAR(B1953)-$P$1)*12-$O$1+1+MONTH(B1953))))</f>
        <v>0</v>
      </c>
      <c r="P1953" s="254">
        <f t="shared" si="1956"/>
        <v>0</v>
      </c>
      <c r="Q1953" s="255" t="str">
        <f t="shared" si="1793"/>
        <v/>
      </c>
      <c r="R1953" s="238"/>
      <c r="S1953" s="238"/>
      <c r="T1953" s="238"/>
      <c r="U1953" s="238"/>
    </row>
    <row r="1954" spans="1:21" hidden="1" x14ac:dyDescent="0.2">
      <c r="A1954" s="256">
        <v>1950</v>
      </c>
      <c r="B1954" s="248"/>
      <c r="C1954" s="257"/>
      <c r="D1954" s="258"/>
      <c r="E1954" s="258"/>
      <c r="F1954" s="259"/>
      <c r="G1954" s="258"/>
      <c r="H1954" s="258"/>
      <c r="I1954" s="260"/>
      <c r="J1954" s="258"/>
      <c r="K1954" s="258"/>
      <c r="L1954" s="260"/>
      <c r="M1954" s="258"/>
      <c r="N1954" s="256"/>
      <c r="O1954" s="254">
        <f t="shared" ref="O1954:P1954" si="1957">IF(B1954=0,0,IF($O$1="",0,IF(YEAR(B1954)=$P$1,MONTH(B1954)-$O$1+1,(YEAR(B1954)-$P$1)*12-$O$1+1+MONTH(B1954))))</f>
        <v>0</v>
      </c>
      <c r="P1954" s="254">
        <f t="shared" si="1957"/>
        <v>0</v>
      </c>
      <c r="Q1954" s="255" t="str">
        <f t="shared" si="1793"/>
        <v/>
      </c>
      <c r="R1954" s="238"/>
      <c r="S1954" s="238"/>
      <c r="T1954" s="238"/>
      <c r="U1954" s="238"/>
    </row>
    <row r="1955" spans="1:21" hidden="1" x14ac:dyDescent="0.2">
      <c r="A1955" s="256">
        <v>1951</v>
      </c>
      <c r="B1955" s="248"/>
      <c r="C1955" s="257"/>
      <c r="D1955" s="258"/>
      <c r="E1955" s="258"/>
      <c r="F1955" s="259"/>
      <c r="G1955" s="258"/>
      <c r="H1955" s="258"/>
      <c r="I1955" s="260"/>
      <c r="J1955" s="258"/>
      <c r="K1955" s="258"/>
      <c r="L1955" s="260"/>
      <c r="M1955" s="258"/>
      <c r="N1955" s="256"/>
      <c r="O1955" s="254">
        <f t="shared" ref="O1955:P1955" si="1958">IF(B1955=0,0,IF($O$1="",0,IF(YEAR(B1955)=$P$1,MONTH(B1955)-$O$1+1,(YEAR(B1955)-$P$1)*12-$O$1+1+MONTH(B1955))))</f>
        <v>0</v>
      </c>
      <c r="P1955" s="254">
        <f t="shared" si="1958"/>
        <v>0</v>
      </c>
      <c r="Q1955" s="255" t="str">
        <f t="shared" si="1793"/>
        <v/>
      </c>
      <c r="R1955" s="238"/>
      <c r="S1955" s="238"/>
      <c r="T1955" s="238"/>
      <c r="U1955" s="238"/>
    </row>
    <row r="1956" spans="1:21" hidden="1" x14ac:dyDescent="0.2">
      <c r="A1956" s="256">
        <v>1952</v>
      </c>
      <c r="B1956" s="248"/>
      <c r="C1956" s="257"/>
      <c r="D1956" s="258"/>
      <c r="E1956" s="258"/>
      <c r="F1956" s="259"/>
      <c r="G1956" s="258"/>
      <c r="H1956" s="258"/>
      <c r="I1956" s="260"/>
      <c r="J1956" s="258"/>
      <c r="K1956" s="258"/>
      <c r="L1956" s="260"/>
      <c r="M1956" s="258"/>
      <c r="N1956" s="256"/>
      <c r="O1956" s="254">
        <f t="shared" ref="O1956:P1956" si="1959">IF(B1956=0,0,IF($O$1="",0,IF(YEAR(B1956)=$P$1,MONTH(B1956)-$O$1+1,(YEAR(B1956)-$P$1)*12-$O$1+1+MONTH(B1956))))</f>
        <v>0</v>
      </c>
      <c r="P1956" s="254">
        <f t="shared" si="1959"/>
        <v>0</v>
      </c>
      <c r="Q1956" s="255" t="str">
        <f t="shared" si="1793"/>
        <v/>
      </c>
      <c r="R1956" s="238"/>
      <c r="S1956" s="238"/>
      <c r="T1956" s="238"/>
      <c r="U1956" s="238"/>
    </row>
    <row r="1957" spans="1:21" hidden="1" x14ac:dyDescent="0.2">
      <c r="A1957" s="247">
        <v>1953</v>
      </c>
      <c r="B1957" s="248"/>
      <c r="C1957" s="257"/>
      <c r="D1957" s="258"/>
      <c r="E1957" s="258"/>
      <c r="F1957" s="259"/>
      <c r="G1957" s="258"/>
      <c r="H1957" s="258"/>
      <c r="I1957" s="260"/>
      <c r="J1957" s="258"/>
      <c r="K1957" s="258"/>
      <c r="L1957" s="260"/>
      <c r="M1957" s="258"/>
      <c r="N1957" s="256"/>
      <c r="O1957" s="254">
        <f t="shared" ref="O1957:P1957" si="1960">IF(B1957=0,0,IF($O$1="",0,IF(YEAR(B1957)=$P$1,MONTH(B1957)-$O$1+1,(YEAR(B1957)-$P$1)*12-$O$1+1+MONTH(B1957))))</f>
        <v>0</v>
      </c>
      <c r="P1957" s="254">
        <f t="shared" si="1960"/>
        <v>0</v>
      </c>
      <c r="Q1957" s="255" t="str">
        <f t="shared" si="1793"/>
        <v/>
      </c>
      <c r="R1957" s="238"/>
      <c r="S1957" s="238"/>
      <c r="T1957" s="238"/>
      <c r="U1957" s="238"/>
    </row>
    <row r="1958" spans="1:21" hidden="1" x14ac:dyDescent="0.2">
      <c r="A1958" s="256">
        <v>1954</v>
      </c>
      <c r="B1958" s="248"/>
      <c r="C1958" s="257"/>
      <c r="D1958" s="258"/>
      <c r="E1958" s="258"/>
      <c r="F1958" s="259"/>
      <c r="G1958" s="258"/>
      <c r="H1958" s="258"/>
      <c r="I1958" s="260"/>
      <c r="J1958" s="258"/>
      <c r="K1958" s="258"/>
      <c r="L1958" s="260"/>
      <c r="M1958" s="258"/>
      <c r="N1958" s="256"/>
      <c r="O1958" s="254">
        <f t="shared" ref="O1958:P1958" si="1961">IF(B1958=0,0,IF($O$1="",0,IF(YEAR(B1958)=$P$1,MONTH(B1958)-$O$1+1,(YEAR(B1958)-$P$1)*12-$O$1+1+MONTH(B1958))))</f>
        <v>0</v>
      </c>
      <c r="P1958" s="254">
        <f t="shared" si="1961"/>
        <v>0</v>
      </c>
      <c r="Q1958" s="255" t="str">
        <f t="shared" si="1793"/>
        <v/>
      </c>
      <c r="R1958" s="238"/>
      <c r="S1958" s="238"/>
      <c r="T1958" s="238"/>
      <c r="U1958" s="238"/>
    </row>
    <row r="1959" spans="1:21" hidden="1" x14ac:dyDescent="0.2">
      <c r="A1959" s="256">
        <v>1955</v>
      </c>
      <c r="B1959" s="248"/>
      <c r="C1959" s="257"/>
      <c r="D1959" s="258"/>
      <c r="E1959" s="258"/>
      <c r="F1959" s="259"/>
      <c r="G1959" s="258"/>
      <c r="H1959" s="258"/>
      <c r="I1959" s="260"/>
      <c r="J1959" s="258"/>
      <c r="K1959" s="258"/>
      <c r="L1959" s="260"/>
      <c r="M1959" s="258"/>
      <c r="N1959" s="256"/>
      <c r="O1959" s="254">
        <f t="shared" ref="O1959:P1959" si="1962">IF(B1959=0,0,IF($O$1="",0,IF(YEAR(B1959)=$P$1,MONTH(B1959)-$O$1+1,(YEAR(B1959)-$P$1)*12-$O$1+1+MONTH(B1959))))</f>
        <v>0</v>
      </c>
      <c r="P1959" s="254">
        <f t="shared" si="1962"/>
        <v>0</v>
      </c>
      <c r="Q1959" s="255" t="str">
        <f t="shared" si="1793"/>
        <v/>
      </c>
      <c r="R1959" s="238"/>
      <c r="S1959" s="238"/>
      <c r="T1959" s="238"/>
      <c r="U1959" s="238"/>
    </row>
    <row r="1960" spans="1:21" hidden="1" x14ac:dyDescent="0.2">
      <c r="A1960" s="256">
        <v>1956</v>
      </c>
      <c r="B1960" s="248"/>
      <c r="C1960" s="257"/>
      <c r="D1960" s="258"/>
      <c r="E1960" s="258"/>
      <c r="F1960" s="259"/>
      <c r="G1960" s="258"/>
      <c r="H1960" s="258"/>
      <c r="I1960" s="260"/>
      <c r="J1960" s="258"/>
      <c r="K1960" s="258"/>
      <c r="L1960" s="260"/>
      <c r="M1960" s="258"/>
      <c r="N1960" s="256"/>
      <c r="O1960" s="254">
        <f t="shared" ref="O1960:P1960" si="1963">IF(B1960=0,0,IF($O$1="",0,IF(YEAR(B1960)=$P$1,MONTH(B1960)-$O$1+1,(YEAR(B1960)-$P$1)*12-$O$1+1+MONTH(B1960))))</f>
        <v>0</v>
      </c>
      <c r="P1960" s="254">
        <f t="shared" si="1963"/>
        <v>0</v>
      </c>
      <c r="Q1960" s="255" t="str">
        <f t="shared" si="1793"/>
        <v/>
      </c>
      <c r="R1960" s="238"/>
      <c r="S1960" s="238"/>
      <c r="T1960" s="238"/>
      <c r="U1960" s="238"/>
    </row>
    <row r="1961" spans="1:21" hidden="1" x14ac:dyDescent="0.2">
      <c r="A1961" s="247">
        <v>1957</v>
      </c>
      <c r="B1961" s="248"/>
      <c r="C1961" s="257"/>
      <c r="D1961" s="258"/>
      <c r="E1961" s="258"/>
      <c r="F1961" s="259"/>
      <c r="G1961" s="258"/>
      <c r="H1961" s="258"/>
      <c r="I1961" s="260"/>
      <c r="J1961" s="258"/>
      <c r="K1961" s="258"/>
      <c r="L1961" s="260"/>
      <c r="M1961" s="258"/>
      <c r="N1961" s="256"/>
      <c r="O1961" s="254">
        <f t="shared" ref="O1961:P1961" si="1964">IF(B1961=0,0,IF($O$1="",0,IF(YEAR(B1961)=$P$1,MONTH(B1961)-$O$1+1,(YEAR(B1961)-$P$1)*12-$O$1+1+MONTH(B1961))))</f>
        <v>0</v>
      </c>
      <c r="P1961" s="254">
        <f t="shared" si="1964"/>
        <v>0</v>
      </c>
      <c r="Q1961" s="255" t="str">
        <f t="shared" si="1793"/>
        <v/>
      </c>
      <c r="R1961" s="238"/>
      <c r="S1961" s="238"/>
      <c r="T1961" s="238"/>
      <c r="U1961" s="238"/>
    </row>
    <row r="1962" spans="1:21" hidden="1" x14ac:dyDescent="0.2">
      <c r="A1962" s="256">
        <v>1958</v>
      </c>
      <c r="B1962" s="248"/>
      <c r="C1962" s="257"/>
      <c r="D1962" s="258"/>
      <c r="E1962" s="258"/>
      <c r="F1962" s="259"/>
      <c r="G1962" s="258"/>
      <c r="H1962" s="258"/>
      <c r="I1962" s="260"/>
      <c r="J1962" s="258"/>
      <c r="K1962" s="258"/>
      <c r="L1962" s="260"/>
      <c r="M1962" s="258"/>
      <c r="N1962" s="256"/>
      <c r="O1962" s="254">
        <f t="shared" ref="O1962:P1962" si="1965">IF(B1962=0,0,IF($O$1="",0,IF(YEAR(B1962)=$P$1,MONTH(B1962)-$O$1+1,(YEAR(B1962)-$P$1)*12-$O$1+1+MONTH(B1962))))</f>
        <v>0</v>
      </c>
      <c r="P1962" s="254">
        <f t="shared" si="1965"/>
        <v>0</v>
      </c>
      <c r="Q1962" s="255" t="str">
        <f t="shared" si="1793"/>
        <v/>
      </c>
      <c r="R1962" s="238"/>
      <c r="S1962" s="238"/>
      <c r="T1962" s="238"/>
      <c r="U1962" s="238"/>
    </row>
    <row r="1963" spans="1:21" hidden="1" x14ac:dyDescent="0.2">
      <c r="A1963" s="256">
        <v>1959</v>
      </c>
      <c r="B1963" s="248"/>
      <c r="C1963" s="257"/>
      <c r="D1963" s="258"/>
      <c r="E1963" s="258"/>
      <c r="F1963" s="259"/>
      <c r="G1963" s="258"/>
      <c r="H1963" s="258"/>
      <c r="I1963" s="260"/>
      <c r="J1963" s="258"/>
      <c r="K1963" s="258"/>
      <c r="L1963" s="260"/>
      <c r="M1963" s="258"/>
      <c r="N1963" s="256"/>
      <c r="O1963" s="254">
        <f t="shared" ref="O1963:P1963" si="1966">IF(B1963=0,0,IF($O$1="",0,IF(YEAR(B1963)=$P$1,MONTH(B1963)-$O$1+1,(YEAR(B1963)-$P$1)*12-$O$1+1+MONTH(B1963))))</f>
        <v>0</v>
      </c>
      <c r="P1963" s="254">
        <f t="shared" si="1966"/>
        <v>0</v>
      </c>
      <c r="Q1963" s="255" t="str">
        <f t="shared" si="1793"/>
        <v/>
      </c>
      <c r="R1963" s="238"/>
      <c r="S1963" s="238"/>
      <c r="T1963" s="238"/>
      <c r="U1963" s="238"/>
    </row>
    <row r="1964" spans="1:21" hidden="1" x14ac:dyDescent="0.2">
      <c r="A1964" s="256">
        <v>1960</v>
      </c>
      <c r="B1964" s="248"/>
      <c r="C1964" s="257"/>
      <c r="D1964" s="258"/>
      <c r="E1964" s="258"/>
      <c r="F1964" s="259"/>
      <c r="G1964" s="258"/>
      <c r="H1964" s="258"/>
      <c r="I1964" s="260"/>
      <c r="J1964" s="258"/>
      <c r="K1964" s="258"/>
      <c r="L1964" s="260"/>
      <c r="M1964" s="258"/>
      <c r="N1964" s="256"/>
      <c r="O1964" s="254">
        <f t="shared" ref="O1964:P1964" si="1967">IF(B1964=0,0,IF($O$1="",0,IF(YEAR(B1964)=$P$1,MONTH(B1964)-$O$1+1,(YEAR(B1964)-$P$1)*12-$O$1+1+MONTH(B1964))))</f>
        <v>0</v>
      </c>
      <c r="P1964" s="254">
        <f t="shared" si="1967"/>
        <v>0</v>
      </c>
      <c r="Q1964" s="255" t="str">
        <f t="shared" si="1793"/>
        <v/>
      </c>
      <c r="R1964" s="238"/>
      <c r="S1964" s="238"/>
      <c r="T1964" s="238"/>
      <c r="U1964" s="238"/>
    </row>
    <row r="1965" spans="1:21" hidden="1" x14ac:dyDescent="0.2">
      <c r="A1965" s="247">
        <v>1961</v>
      </c>
      <c r="B1965" s="248"/>
      <c r="C1965" s="257"/>
      <c r="D1965" s="258"/>
      <c r="E1965" s="258"/>
      <c r="F1965" s="259"/>
      <c r="G1965" s="258"/>
      <c r="H1965" s="258"/>
      <c r="I1965" s="260"/>
      <c r="J1965" s="258"/>
      <c r="K1965" s="258"/>
      <c r="L1965" s="260"/>
      <c r="M1965" s="258"/>
      <c r="N1965" s="256"/>
      <c r="O1965" s="254">
        <f t="shared" ref="O1965:P1965" si="1968">IF(B1965=0,0,IF($O$1="",0,IF(YEAR(B1965)=$P$1,MONTH(B1965)-$O$1+1,(YEAR(B1965)-$P$1)*12-$O$1+1+MONTH(B1965))))</f>
        <v>0</v>
      </c>
      <c r="P1965" s="254">
        <f t="shared" si="1968"/>
        <v>0</v>
      </c>
      <c r="Q1965" s="255" t="str">
        <f t="shared" si="1793"/>
        <v/>
      </c>
      <c r="R1965" s="238"/>
      <c r="S1965" s="238"/>
      <c r="T1965" s="238"/>
      <c r="U1965" s="238"/>
    </row>
    <row r="1966" spans="1:21" hidden="1" x14ac:dyDescent="0.2">
      <c r="A1966" s="256">
        <v>1962</v>
      </c>
      <c r="B1966" s="248"/>
      <c r="C1966" s="257"/>
      <c r="D1966" s="258"/>
      <c r="E1966" s="258"/>
      <c r="F1966" s="259"/>
      <c r="G1966" s="258"/>
      <c r="H1966" s="258"/>
      <c r="I1966" s="260"/>
      <c r="J1966" s="258"/>
      <c r="K1966" s="258"/>
      <c r="L1966" s="260"/>
      <c r="M1966" s="258"/>
      <c r="N1966" s="256"/>
      <c r="O1966" s="254">
        <f t="shared" ref="O1966:P1966" si="1969">IF(B1966=0,0,IF($O$1="",0,IF(YEAR(B1966)=$P$1,MONTH(B1966)-$O$1+1,(YEAR(B1966)-$P$1)*12-$O$1+1+MONTH(B1966))))</f>
        <v>0</v>
      </c>
      <c r="P1966" s="254">
        <f t="shared" si="1969"/>
        <v>0</v>
      </c>
      <c r="Q1966" s="255" t="str">
        <f t="shared" si="1793"/>
        <v/>
      </c>
      <c r="R1966" s="238"/>
      <c r="S1966" s="238"/>
      <c r="T1966" s="238"/>
      <c r="U1966" s="238"/>
    </row>
    <row r="1967" spans="1:21" hidden="1" x14ac:dyDescent="0.2">
      <c r="A1967" s="256">
        <v>1963</v>
      </c>
      <c r="B1967" s="248"/>
      <c r="C1967" s="257"/>
      <c r="D1967" s="258"/>
      <c r="E1967" s="258"/>
      <c r="F1967" s="259"/>
      <c r="G1967" s="258"/>
      <c r="H1967" s="258"/>
      <c r="I1967" s="260"/>
      <c r="J1967" s="258"/>
      <c r="K1967" s="258"/>
      <c r="L1967" s="260"/>
      <c r="M1967" s="258"/>
      <c r="N1967" s="256"/>
      <c r="O1967" s="254">
        <f t="shared" ref="O1967:P1967" si="1970">IF(B1967=0,0,IF($O$1="",0,IF(YEAR(B1967)=$P$1,MONTH(B1967)-$O$1+1,(YEAR(B1967)-$P$1)*12-$O$1+1+MONTH(B1967))))</f>
        <v>0</v>
      </c>
      <c r="P1967" s="254">
        <f t="shared" si="1970"/>
        <v>0</v>
      </c>
      <c r="Q1967" s="255" t="str">
        <f t="shared" si="1793"/>
        <v/>
      </c>
      <c r="R1967" s="238"/>
      <c r="S1967" s="238"/>
      <c r="T1967" s="238"/>
      <c r="U1967" s="238"/>
    </row>
    <row r="1968" spans="1:21" hidden="1" x14ac:dyDescent="0.2">
      <c r="A1968" s="256">
        <v>1964</v>
      </c>
      <c r="B1968" s="248"/>
      <c r="C1968" s="257"/>
      <c r="D1968" s="258"/>
      <c r="E1968" s="258"/>
      <c r="F1968" s="259"/>
      <c r="G1968" s="258"/>
      <c r="H1968" s="258"/>
      <c r="I1968" s="260"/>
      <c r="J1968" s="258"/>
      <c r="K1968" s="258"/>
      <c r="L1968" s="260"/>
      <c r="M1968" s="258"/>
      <c r="N1968" s="256"/>
      <c r="O1968" s="254">
        <f t="shared" ref="O1968:P1968" si="1971">IF(B1968=0,0,IF($O$1="",0,IF(YEAR(B1968)=$P$1,MONTH(B1968)-$O$1+1,(YEAR(B1968)-$P$1)*12-$O$1+1+MONTH(B1968))))</f>
        <v>0</v>
      </c>
      <c r="P1968" s="254">
        <f t="shared" si="1971"/>
        <v>0</v>
      </c>
      <c r="Q1968" s="255" t="str">
        <f t="shared" si="1793"/>
        <v/>
      </c>
      <c r="R1968" s="238"/>
      <c r="S1968" s="238"/>
      <c r="T1968" s="238"/>
      <c r="U1968" s="238"/>
    </row>
    <row r="1969" spans="1:21" hidden="1" x14ac:dyDescent="0.2">
      <c r="A1969" s="247">
        <v>1965</v>
      </c>
      <c r="B1969" s="248"/>
      <c r="C1969" s="257"/>
      <c r="D1969" s="258"/>
      <c r="E1969" s="258"/>
      <c r="F1969" s="259"/>
      <c r="G1969" s="258"/>
      <c r="H1969" s="258"/>
      <c r="I1969" s="260"/>
      <c r="J1969" s="258"/>
      <c r="K1969" s="258"/>
      <c r="L1969" s="260"/>
      <c r="M1969" s="258"/>
      <c r="N1969" s="256"/>
      <c r="O1969" s="254">
        <f t="shared" ref="O1969:P1969" si="1972">IF(B1969=0,0,IF($O$1="",0,IF(YEAR(B1969)=$P$1,MONTH(B1969)-$O$1+1,(YEAR(B1969)-$P$1)*12-$O$1+1+MONTH(B1969))))</f>
        <v>0</v>
      </c>
      <c r="P1969" s="254">
        <f t="shared" si="1972"/>
        <v>0</v>
      </c>
      <c r="Q1969" s="255" t="str">
        <f t="shared" si="1793"/>
        <v/>
      </c>
      <c r="R1969" s="238"/>
      <c r="S1969" s="238"/>
      <c r="T1969" s="238"/>
      <c r="U1969" s="238"/>
    </row>
    <row r="1970" spans="1:21" hidden="1" x14ac:dyDescent="0.2">
      <c r="A1970" s="256">
        <v>1966</v>
      </c>
      <c r="B1970" s="248"/>
      <c r="C1970" s="257"/>
      <c r="D1970" s="258"/>
      <c r="E1970" s="258"/>
      <c r="F1970" s="259"/>
      <c r="G1970" s="258"/>
      <c r="H1970" s="258"/>
      <c r="I1970" s="260"/>
      <c r="J1970" s="258"/>
      <c r="K1970" s="258"/>
      <c r="L1970" s="260"/>
      <c r="M1970" s="258"/>
      <c r="N1970" s="256"/>
      <c r="O1970" s="254">
        <f t="shared" ref="O1970:P1970" si="1973">IF(B1970=0,0,IF($O$1="",0,IF(YEAR(B1970)=$P$1,MONTH(B1970)-$O$1+1,(YEAR(B1970)-$P$1)*12-$O$1+1+MONTH(B1970))))</f>
        <v>0</v>
      </c>
      <c r="P1970" s="254">
        <f t="shared" si="1973"/>
        <v>0</v>
      </c>
      <c r="Q1970" s="255" t="str">
        <f t="shared" si="1793"/>
        <v/>
      </c>
      <c r="R1970" s="238"/>
      <c r="S1970" s="238"/>
      <c r="T1970" s="238"/>
      <c r="U1970" s="238"/>
    </row>
    <row r="1971" spans="1:21" hidden="1" x14ac:dyDescent="0.2">
      <c r="A1971" s="256">
        <v>1967</v>
      </c>
      <c r="B1971" s="248"/>
      <c r="C1971" s="257"/>
      <c r="D1971" s="258"/>
      <c r="E1971" s="258"/>
      <c r="F1971" s="259"/>
      <c r="G1971" s="258"/>
      <c r="H1971" s="258"/>
      <c r="I1971" s="260"/>
      <c r="J1971" s="258"/>
      <c r="K1971" s="258"/>
      <c r="L1971" s="260"/>
      <c r="M1971" s="258"/>
      <c r="N1971" s="256"/>
      <c r="O1971" s="254">
        <f t="shared" ref="O1971:P1971" si="1974">IF(B1971=0,0,IF($O$1="",0,IF(YEAR(B1971)=$P$1,MONTH(B1971)-$O$1+1,(YEAR(B1971)-$P$1)*12-$O$1+1+MONTH(B1971))))</f>
        <v>0</v>
      </c>
      <c r="P1971" s="254">
        <f t="shared" si="1974"/>
        <v>0</v>
      </c>
      <c r="Q1971" s="255" t="str">
        <f t="shared" si="1793"/>
        <v/>
      </c>
      <c r="R1971" s="238"/>
      <c r="S1971" s="238"/>
      <c r="T1971" s="238"/>
      <c r="U1971" s="238"/>
    </row>
    <row r="1972" spans="1:21" hidden="1" x14ac:dyDescent="0.2">
      <c r="A1972" s="256">
        <v>1968</v>
      </c>
      <c r="B1972" s="248"/>
      <c r="C1972" s="257"/>
      <c r="D1972" s="258"/>
      <c r="E1972" s="258"/>
      <c r="F1972" s="259"/>
      <c r="G1972" s="258"/>
      <c r="H1972" s="258"/>
      <c r="I1972" s="260"/>
      <c r="J1972" s="258"/>
      <c r="K1972" s="258"/>
      <c r="L1972" s="260"/>
      <c r="M1972" s="258"/>
      <c r="N1972" s="256"/>
      <c r="O1972" s="254">
        <f t="shared" ref="O1972:P1972" si="1975">IF(B1972=0,0,IF($O$1="",0,IF(YEAR(B1972)=$P$1,MONTH(B1972)-$O$1+1,(YEAR(B1972)-$P$1)*12-$O$1+1+MONTH(B1972))))</f>
        <v>0</v>
      </c>
      <c r="P1972" s="254">
        <f t="shared" si="1975"/>
        <v>0</v>
      </c>
      <c r="Q1972" s="255" t="str">
        <f t="shared" si="1793"/>
        <v/>
      </c>
      <c r="R1972" s="238"/>
      <c r="S1972" s="238"/>
      <c r="T1972" s="238"/>
      <c r="U1972" s="238"/>
    </row>
    <row r="1973" spans="1:21" hidden="1" x14ac:dyDescent="0.2">
      <c r="A1973" s="247">
        <v>1969</v>
      </c>
      <c r="B1973" s="248"/>
      <c r="C1973" s="257"/>
      <c r="D1973" s="258"/>
      <c r="E1973" s="258"/>
      <c r="F1973" s="259"/>
      <c r="G1973" s="258"/>
      <c r="H1973" s="258"/>
      <c r="I1973" s="260"/>
      <c r="J1973" s="258"/>
      <c r="K1973" s="258"/>
      <c r="L1973" s="260"/>
      <c r="M1973" s="258"/>
      <c r="N1973" s="256"/>
      <c r="O1973" s="254">
        <f t="shared" ref="O1973:P1973" si="1976">IF(B1973=0,0,IF($O$1="",0,IF(YEAR(B1973)=$P$1,MONTH(B1973)-$O$1+1,(YEAR(B1973)-$P$1)*12-$O$1+1+MONTH(B1973))))</f>
        <v>0</v>
      </c>
      <c r="P1973" s="254">
        <f t="shared" si="1976"/>
        <v>0</v>
      </c>
      <c r="Q1973" s="255" t="str">
        <f t="shared" si="1793"/>
        <v/>
      </c>
      <c r="R1973" s="238"/>
      <c r="S1973" s="238"/>
      <c r="T1973" s="238"/>
      <c r="U1973" s="238"/>
    </row>
    <row r="1974" spans="1:21" hidden="1" x14ac:dyDescent="0.2">
      <c r="A1974" s="256">
        <v>1970</v>
      </c>
      <c r="B1974" s="248"/>
      <c r="C1974" s="257"/>
      <c r="D1974" s="258"/>
      <c r="E1974" s="258"/>
      <c r="F1974" s="259"/>
      <c r="G1974" s="258"/>
      <c r="H1974" s="258"/>
      <c r="I1974" s="260"/>
      <c r="J1974" s="258"/>
      <c r="K1974" s="258"/>
      <c r="L1974" s="260"/>
      <c r="M1974" s="258"/>
      <c r="N1974" s="256"/>
      <c r="O1974" s="254">
        <f t="shared" ref="O1974:P1974" si="1977">IF(B1974=0,0,IF($O$1="",0,IF(YEAR(B1974)=$P$1,MONTH(B1974)-$O$1+1,(YEAR(B1974)-$P$1)*12-$O$1+1+MONTH(B1974))))</f>
        <v>0</v>
      </c>
      <c r="P1974" s="254">
        <f t="shared" si="1977"/>
        <v>0</v>
      </c>
      <c r="Q1974" s="255" t="str">
        <f t="shared" si="1793"/>
        <v/>
      </c>
      <c r="R1974" s="238"/>
      <c r="S1974" s="238"/>
      <c r="T1974" s="238"/>
      <c r="U1974" s="238"/>
    </row>
    <row r="1975" spans="1:21" hidden="1" x14ac:dyDescent="0.2">
      <c r="A1975" s="256">
        <v>1971</v>
      </c>
      <c r="B1975" s="248"/>
      <c r="C1975" s="257"/>
      <c r="D1975" s="258"/>
      <c r="E1975" s="258"/>
      <c r="F1975" s="259"/>
      <c r="G1975" s="258"/>
      <c r="H1975" s="258"/>
      <c r="I1975" s="260"/>
      <c r="J1975" s="258"/>
      <c r="K1975" s="258"/>
      <c r="L1975" s="260"/>
      <c r="M1975" s="258"/>
      <c r="N1975" s="256"/>
      <c r="O1975" s="254">
        <f t="shared" ref="O1975:P1975" si="1978">IF(B1975=0,0,IF($O$1="",0,IF(YEAR(B1975)=$P$1,MONTH(B1975)-$O$1+1,(YEAR(B1975)-$P$1)*12-$O$1+1+MONTH(B1975))))</f>
        <v>0</v>
      </c>
      <c r="P1975" s="254">
        <f t="shared" si="1978"/>
        <v>0</v>
      </c>
      <c r="Q1975" s="255" t="str">
        <f t="shared" si="1793"/>
        <v/>
      </c>
      <c r="R1975" s="238"/>
      <c r="S1975" s="238"/>
      <c r="T1975" s="238"/>
      <c r="U1975" s="238"/>
    </row>
    <row r="1976" spans="1:21" hidden="1" x14ac:dyDescent="0.2">
      <c r="A1976" s="256">
        <v>1972</v>
      </c>
      <c r="B1976" s="248"/>
      <c r="C1976" s="257"/>
      <c r="D1976" s="258"/>
      <c r="E1976" s="258"/>
      <c r="F1976" s="259"/>
      <c r="G1976" s="258"/>
      <c r="H1976" s="258"/>
      <c r="I1976" s="260"/>
      <c r="J1976" s="258"/>
      <c r="K1976" s="258"/>
      <c r="L1976" s="260"/>
      <c r="M1976" s="258"/>
      <c r="N1976" s="256"/>
      <c r="O1976" s="254">
        <f t="shared" ref="O1976:P1976" si="1979">IF(B1976=0,0,IF($O$1="",0,IF(YEAR(B1976)=$P$1,MONTH(B1976)-$O$1+1,(YEAR(B1976)-$P$1)*12-$O$1+1+MONTH(B1976))))</f>
        <v>0</v>
      </c>
      <c r="P1976" s="254">
        <f t="shared" si="1979"/>
        <v>0</v>
      </c>
      <c r="Q1976" s="255" t="str">
        <f t="shared" si="1793"/>
        <v/>
      </c>
      <c r="R1976" s="238"/>
      <c r="S1976" s="238"/>
      <c r="T1976" s="238"/>
      <c r="U1976" s="238"/>
    </row>
    <row r="1977" spans="1:21" hidden="1" x14ac:dyDescent="0.2">
      <c r="A1977" s="247">
        <v>1973</v>
      </c>
      <c r="B1977" s="248"/>
      <c r="C1977" s="257"/>
      <c r="D1977" s="258"/>
      <c r="E1977" s="258"/>
      <c r="F1977" s="259"/>
      <c r="G1977" s="258"/>
      <c r="H1977" s="258"/>
      <c r="I1977" s="260"/>
      <c r="J1977" s="258"/>
      <c r="K1977" s="258"/>
      <c r="L1977" s="260"/>
      <c r="M1977" s="258"/>
      <c r="N1977" s="256"/>
      <c r="O1977" s="254">
        <f t="shared" ref="O1977:P1977" si="1980">IF(B1977=0,0,IF($O$1="",0,IF(YEAR(B1977)=$P$1,MONTH(B1977)-$O$1+1,(YEAR(B1977)-$P$1)*12-$O$1+1+MONTH(B1977))))</f>
        <v>0</v>
      </c>
      <c r="P1977" s="254">
        <f t="shared" si="1980"/>
        <v>0</v>
      </c>
      <c r="Q1977" s="255" t="str">
        <f t="shared" si="1793"/>
        <v/>
      </c>
      <c r="R1977" s="238"/>
      <c r="S1977" s="238"/>
      <c r="T1977" s="238"/>
      <c r="U1977" s="238"/>
    </row>
    <row r="1978" spans="1:21" hidden="1" x14ac:dyDescent="0.2">
      <c r="A1978" s="256">
        <v>1974</v>
      </c>
      <c r="B1978" s="248"/>
      <c r="C1978" s="257"/>
      <c r="D1978" s="258"/>
      <c r="E1978" s="258"/>
      <c r="F1978" s="259"/>
      <c r="G1978" s="258"/>
      <c r="H1978" s="258"/>
      <c r="I1978" s="260"/>
      <c r="J1978" s="258"/>
      <c r="K1978" s="258"/>
      <c r="L1978" s="260"/>
      <c r="M1978" s="258"/>
      <c r="N1978" s="256"/>
      <c r="O1978" s="254">
        <f t="shared" ref="O1978:P1978" si="1981">IF(B1978=0,0,IF($O$1="",0,IF(YEAR(B1978)=$P$1,MONTH(B1978)-$O$1+1,(YEAR(B1978)-$P$1)*12-$O$1+1+MONTH(B1978))))</f>
        <v>0</v>
      </c>
      <c r="P1978" s="254">
        <f t="shared" si="1981"/>
        <v>0</v>
      </c>
      <c r="Q1978" s="255" t="str">
        <f t="shared" si="1793"/>
        <v/>
      </c>
      <c r="R1978" s="238"/>
      <c r="S1978" s="238"/>
      <c r="T1978" s="238"/>
      <c r="U1978" s="238"/>
    </row>
    <row r="1979" spans="1:21" hidden="1" x14ac:dyDescent="0.2">
      <c r="A1979" s="256">
        <v>1975</v>
      </c>
      <c r="B1979" s="248"/>
      <c r="C1979" s="257"/>
      <c r="D1979" s="258"/>
      <c r="E1979" s="258"/>
      <c r="F1979" s="259"/>
      <c r="G1979" s="258"/>
      <c r="H1979" s="258"/>
      <c r="I1979" s="260"/>
      <c r="J1979" s="258"/>
      <c r="K1979" s="258"/>
      <c r="L1979" s="260"/>
      <c r="M1979" s="258"/>
      <c r="N1979" s="256"/>
      <c r="O1979" s="254">
        <f t="shared" ref="O1979:P1979" si="1982">IF(B1979=0,0,IF($O$1="",0,IF(YEAR(B1979)=$P$1,MONTH(B1979)-$O$1+1,(YEAR(B1979)-$P$1)*12-$O$1+1+MONTH(B1979))))</f>
        <v>0</v>
      </c>
      <c r="P1979" s="254">
        <f t="shared" si="1982"/>
        <v>0</v>
      </c>
      <c r="Q1979" s="255" t="str">
        <f t="shared" si="1793"/>
        <v/>
      </c>
      <c r="R1979" s="238"/>
      <c r="S1979" s="238"/>
      <c r="T1979" s="238"/>
      <c r="U1979" s="238"/>
    </row>
    <row r="1980" spans="1:21" hidden="1" x14ac:dyDescent="0.2">
      <c r="A1980" s="256">
        <v>1976</v>
      </c>
      <c r="B1980" s="248"/>
      <c r="C1980" s="257"/>
      <c r="D1980" s="258"/>
      <c r="E1980" s="258"/>
      <c r="F1980" s="259"/>
      <c r="G1980" s="258"/>
      <c r="H1980" s="258"/>
      <c r="I1980" s="260"/>
      <c r="J1980" s="258"/>
      <c r="K1980" s="258"/>
      <c r="L1980" s="260"/>
      <c r="M1980" s="258"/>
      <c r="N1980" s="256"/>
      <c r="O1980" s="254">
        <f t="shared" ref="O1980:P1980" si="1983">IF(B1980=0,0,IF($O$1="",0,IF(YEAR(B1980)=$P$1,MONTH(B1980)-$O$1+1,(YEAR(B1980)-$P$1)*12-$O$1+1+MONTH(B1980))))</f>
        <v>0</v>
      </c>
      <c r="P1980" s="254">
        <f t="shared" si="1983"/>
        <v>0</v>
      </c>
      <c r="Q1980" s="255" t="str">
        <f t="shared" si="1793"/>
        <v/>
      </c>
      <c r="R1980" s="238"/>
      <c r="S1980" s="238"/>
      <c r="T1980" s="238"/>
      <c r="U1980" s="238"/>
    </row>
    <row r="1981" spans="1:21" hidden="1" x14ac:dyDescent="0.2">
      <c r="A1981" s="247">
        <v>1977</v>
      </c>
      <c r="B1981" s="248"/>
      <c r="C1981" s="257"/>
      <c r="D1981" s="258"/>
      <c r="E1981" s="258"/>
      <c r="F1981" s="259"/>
      <c r="G1981" s="258"/>
      <c r="H1981" s="258"/>
      <c r="I1981" s="260"/>
      <c r="J1981" s="258"/>
      <c r="K1981" s="258"/>
      <c r="L1981" s="260"/>
      <c r="M1981" s="258"/>
      <c r="N1981" s="256"/>
      <c r="O1981" s="254">
        <f t="shared" ref="O1981:P1981" si="1984">IF(B1981=0,0,IF($O$1="",0,IF(YEAR(B1981)=$P$1,MONTH(B1981)-$O$1+1,(YEAR(B1981)-$P$1)*12-$O$1+1+MONTH(B1981))))</f>
        <v>0</v>
      </c>
      <c r="P1981" s="254">
        <f t="shared" si="1984"/>
        <v>0</v>
      </c>
      <c r="Q1981" s="255" t="str">
        <f t="shared" si="1793"/>
        <v/>
      </c>
      <c r="R1981" s="238"/>
      <c r="S1981" s="238"/>
      <c r="T1981" s="238"/>
      <c r="U1981" s="238"/>
    </row>
    <row r="1982" spans="1:21" hidden="1" x14ac:dyDescent="0.2">
      <c r="A1982" s="256">
        <v>1978</v>
      </c>
      <c r="B1982" s="248"/>
      <c r="C1982" s="257"/>
      <c r="D1982" s="258"/>
      <c r="E1982" s="258"/>
      <c r="F1982" s="259"/>
      <c r="G1982" s="258"/>
      <c r="H1982" s="258"/>
      <c r="I1982" s="260"/>
      <c r="J1982" s="258"/>
      <c r="K1982" s="258"/>
      <c r="L1982" s="260"/>
      <c r="M1982" s="258"/>
      <c r="N1982" s="256"/>
      <c r="O1982" s="254">
        <f t="shared" ref="O1982:P1982" si="1985">IF(B1982=0,0,IF($O$1="",0,IF(YEAR(B1982)=$P$1,MONTH(B1982)-$O$1+1,(YEAR(B1982)-$P$1)*12-$O$1+1+MONTH(B1982))))</f>
        <v>0</v>
      </c>
      <c r="P1982" s="254">
        <f t="shared" si="1985"/>
        <v>0</v>
      </c>
      <c r="Q1982" s="255" t="str">
        <f t="shared" si="1793"/>
        <v/>
      </c>
      <c r="R1982" s="238"/>
      <c r="S1982" s="238"/>
      <c r="T1982" s="238"/>
      <c r="U1982" s="238"/>
    </row>
    <row r="1983" spans="1:21" hidden="1" x14ac:dyDescent="0.2">
      <c r="A1983" s="256">
        <v>1979</v>
      </c>
      <c r="B1983" s="248"/>
      <c r="C1983" s="257"/>
      <c r="D1983" s="258"/>
      <c r="E1983" s="258"/>
      <c r="F1983" s="259"/>
      <c r="G1983" s="258"/>
      <c r="H1983" s="258"/>
      <c r="I1983" s="260"/>
      <c r="J1983" s="258"/>
      <c r="K1983" s="258"/>
      <c r="L1983" s="260"/>
      <c r="M1983" s="258"/>
      <c r="N1983" s="256"/>
      <c r="O1983" s="254">
        <f t="shared" ref="O1983:P1983" si="1986">IF(B1983=0,0,IF($O$1="",0,IF(YEAR(B1983)=$P$1,MONTH(B1983)-$O$1+1,(YEAR(B1983)-$P$1)*12-$O$1+1+MONTH(B1983))))</f>
        <v>0</v>
      </c>
      <c r="P1983" s="254">
        <f t="shared" si="1986"/>
        <v>0</v>
      </c>
      <c r="Q1983" s="255" t="str">
        <f t="shared" si="1793"/>
        <v/>
      </c>
      <c r="R1983" s="238"/>
      <c r="S1983" s="238"/>
      <c r="T1983" s="238"/>
      <c r="U1983" s="238"/>
    </row>
    <row r="1984" spans="1:21" hidden="1" x14ac:dyDescent="0.2">
      <c r="A1984" s="256">
        <v>1980</v>
      </c>
      <c r="B1984" s="248"/>
      <c r="C1984" s="257"/>
      <c r="D1984" s="258"/>
      <c r="E1984" s="258"/>
      <c r="F1984" s="259"/>
      <c r="G1984" s="258"/>
      <c r="H1984" s="258"/>
      <c r="I1984" s="260"/>
      <c r="J1984" s="258"/>
      <c r="K1984" s="258"/>
      <c r="L1984" s="260"/>
      <c r="M1984" s="258"/>
      <c r="N1984" s="256"/>
      <c r="O1984" s="254">
        <f t="shared" ref="O1984:P1984" si="1987">IF(B1984=0,0,IF($O$1="",0,IF(YEAR(B1984)=$P$1,MONTH(B1984)-$O$1+1,(YEAR(B1984)-$P$1)*12-$O$1+1+MONTH(B1984))))</f>
        <v>0</v>
      </c>
      <c r="P1984" s="254">
        <f t="shared" si="1987"/>
        <v>0</v>
      </c>
      <c r="Q1984" s="255" t="str">
        <f t="shared" si="1793"/>
        <v/>
      </c>
      <c r="R1984" s="238"/>
      <c r="S1984" s="238"/>
      <c r="T1984" s="238"/>
      <c r="U1984" s="238"/>
    </row>
    <row r="1985" spans="1:21" hidden="1" x14ac:dyDescent="0.2">
      <c r="A1985" s="247">
        <v>1981</v>
      </c>
      <c r="B1985" s="248"/>
      <c r="C1985" s="257"/>
      <c r="D1985" s="258"/>
      <c r="E1985" s="258"/>
      <c r="F1985" s="259"/>
      <c r="G1985" s="258"/>
      <c r="H1985" s="258"/>
      <c r="I1985" s="260"/>
      <c r="J1985" s="258"/>
      <c r="K1985" s="258"/>
      <c r="L1985" s="260"/>
      <c r="M1985" s="258"/>
      <c r="N1985" s="256"/>
      <c r="O1985" s="254">
        <f t="shared" ref="O1985:P1985" si="1988">IF(B1985=0,0,IF($O$1="",0,IF(YEAR(B1985)=$P$1,MONTH(B1985)-$O$1+1,(YEAR(B1985)-$P$1)*12-$O$1+1+MONTH(B1985))))</f>
        <v>0</v>
      </c>
      <c r="P1985" s="254">
        <f t="shared" si="1988"/>
        <v>0</v>
      </c>
      <c r="Q1985" s="255" t="str">
        <f t="shared" si="1793"/>
        <v/>
      </c>
      <c r="R1985" s="238"/>
      <c r="S1985" s="238"/>
      <c r="T1985" s="238"/>
      <c r="U1985" s="238"/>
    </row>
    <row r="1986" spans="1:21" hidden="1" x14ac:dyDescent="0.2">
      <c r="A1986" s="256">
        <v>1982</v>
      </c>
      <c r="B1986" s="248"/>
      <c r="C1986" s="257"/>
      <c r="D1986" s="258"/>
      <c r="E1986" s="258"/>
      <c r="F1986" s="259"/>
      <c r="G1986" s="258"/>
      <c r="H1986" s="258"/>
      <c r="I1986" s="260"/>
      <c r="J1986" s="258"/>
      <c r="K1986" s="258"/>
      <c r="L1986" s="260"/>
      <c r="M1986" s="258"/>
      <c r="N1986" s="256"/>
      <c r="O1986" s="254">
        <f t="shared" ref="O1986:P1986" si="1989">IF(B1986=0,0,IF($O$1="",0,IF(YEAR(B1986)=$P$1,MONTH(B1986)-$O$1+1,(YEAR(B1986)-$P$1)*12-$O$1+1+MONTH(B1986))))</f>
        <v>0</v>
      </c>
      <c r="P1986" s="254">
        <f t="shared" si="1989"/>
        <v>0</v>
      </c>
      <c r="Q1986" s="255" t="str">
        <f t="shared" si="1793"/>
        <v/>
      </c>
      <c r="R1986" s="238"/>
      <c r="S1986" s="238"/>
      <c r="T1986" s="238"/>
      <c r="U1986" s="238"/>
    </row>
    <row r="1987" spans="1:21" hidden="1" x14ac:dyDescent="0.2">
      <c r="A1987" s="256">
        <v>1983</v>
      </c>
      <c r="B1987" s="248"/>
      <c r="C1987" s="257"/>
      <c r="D1987" s="258"/>
      <c r="E1987" s="258"/>
      <c r="F1987" s="259"/>
      <c r="G1987" s="258"/>
      <c r="H1987" s="258"/>
      <c r="I1987" s="260"/>
      <c r="J1987" s="258"/>
      <c r="K1987" s="258"/>
      <c r="L1987" s="260"/>
      <c r="M1987" s="258"/>
      <c r="N1987" s="256"/>
      <c r="O1987" s="254">
        <f t="shared" ref="O1987:P1987" si="1990">IF(B1987=0,0,IF($O$1="",0,IF(YEAR(B1987)=$P$1,MONTH(B1987)-$O$1+1,(YEAR(B1987)-$P$1)*12-$O$1+1+MONTH(B1987))))</f>
        <v>0</v>
      </c>
      <c r="P1987" s="254">
        <f t="shared" si="1990"/>
        <v>0</v>
      </c>
      <c r="Q1987" s="255" t="str">
        <f t="shared" si="1793"/>
        <v/>
      </c>
      <c r="R1987" s="238"/>
      <c r="S1987" s="238"/>
      <c r="T1987" s="238"/>
      <c r="U1987" s="238"/>
    </row>
    <row r="1988" spans="1:21" hidden="1" x14ac:dyDescent="0.2">
      <c r="A1988" s="256">
        <v>1984</v>
      </c>
      <c r="B1988" s="248"/>
      <c r="C1988" s="257"/>
      <c r="D1988" s="258"/>
      <c r="E1988" s="258"/>
      <c r="F1988" s="259"/>
      <c r="G1988" s="258"/>
      <c r="H1988" s="258"/>
      <c r="I1988" s="260"/>
      <c r="J1988" s="258"/>
      <c r="K1988" s="258"/>
      <c r="L1988" s="260"/>
      <c r="M1988" s="258"/>
      <c r="N1988" s="256"/>
      <c r="O1988" s="254">
        <f t="shared" ref="O1988:P1988" si="1991">IF(B1988=0,0,IF($O$1="",0,IF(YEAR(B1988)=$P$1,MONTH(B1988)-$O$1+1,(YEAR(B1988)-$P$1)*12-$O$1+1+MONTH(B1988))))</f>
        <v>0</v>
      </c>
      <c r="P1988" s="254">
        <f t="shared" si="1991"/>
        <v>0</v>
      </c>
      <c r="Q1988" s="255" t="str">
        <f t="shared" si="1793"/>
        <v/>
      </c>
      <c r="R1988" s="238"/>
      <c r="S1988" s="238"/>
      <c r="T1988" s="238"/>
      <c r="U1988" s="238"/>
    </row>
    <row r="1989" spans="1:21" hidden="1" x14ac:dyDescent="0.2">
      <c r="A1989" s="247">
        <v>1985</v>
      </c>
      <c r="B1989" s="248"/>
      <c r="C1989" s="257"/>
      <c r="D1989" s="258"/>
      <c r="E1989" s="258"/>
      <c r="F1989" s="259"/>
      <c r="G1989" s="258"/>
      <c r="H1989" s="258"/>
      <c r="I1989" s="260"/>
      <c r="J1989" s="258"/>
      <c r="K1989" s="258"/>
      <c r="L1989" s="260"/>
      <c r="M1989" s="258"/>
      <c r="N1989" s="256"/>
      <c r="O1989" s="254">
        <f t="shared" ref="O1989:P1989" si="1992">IF(B1989=0,0,IF($O$1="",0,IF(YEAR(B1989)=$P$1,MONTH(B1989)-$O$1+1,(YEAR(B1989)-$P$1)*12-$O$1+1+MONTH(B1989))))</f>
        <v>0</v>
      </c>
      <c r="P1989" s="254">
        <f t="shared" si="1992"/>
        <v>0</v>
      </c>
      <c r="Q1989" s="255" t="str">
        <f t="shared" si="1793"/>
        <v/>
      </c>
      <c r="R1989" s="238"/>
      <c r="S1989" s="238"/>
      <c r="T1989" s="238"/>
      <c r="U1989" s="238"/>
    </row>
    <row r="1990" spans="1:21" hidden="1" x14ac:dyDescent="0.2">
      <c r="A1990" s="256">
        <v>1986</v>
      </c>
      <c r="B1990" s="248"/>
      <c r="C1990" s="257"/>
      <c r="D1990" s="258"/>
      <c r="E1990" s="258"/>
      <c r="F1990" s="259"/>
      <c r="G1990" s="258"/>
      <c r="H1990" s="258"/>
      <c r="I1990" s="260"/>
      <c r="J1990" s="258"/>
      <c r="K1990" s="258"/>
      <c r="L1990" s="260"/>
      <c r="M1990" s="258"/>
      <c r="N1990" s="256"/>
      <c r="O1990" s="254">
        <f t="shared" ref="O1990:P1990" si="1993">IF(B1990=0,0,IF($O$1="",0,IF(YEAR(B1990)=$P$1,MONTH(B1990)-$O$1+1,(YEAR(B1990)-$P$1)*12-$O$1+1+MONTH(B1990))))</f>
        <v>0</v>
      </c>
      <c r="P1990" s="254">
        <f t="shared" si="1993"/>
        <v>0</v>
      </c>
      <c r="Q1990" s="255" t="str">
        <f t="shared" si="1793"/>
        <v/>
      </c>
      <c r="R1990" s="238"/>
      <c r="S1990" s="238"/>
      <c r="T1990" s="238"/>
      <c r="U1990" s="238"/>
    </row>
    <row r="1991" spans="1:21" hidden="1" x14ac:dyDescent="0.2">
      <c r="A1991" s="256">
        <v>1987</v>
      </c>
      <c r="B1991" s="248"/>
      <c r="C1991" s="257"/>
      <c r="D1991" s="258"/>
      <c r="E1991" s="258"/>
      <c r="F1991" s="259"/>
      <c r="G1991" s="258"/>
      <c r="H1991" s="258"/>
      <c r="I1991" s="260"/>
      <c r="J1991" s="258"/>
      <c r="K1991" s="258"/>
      <c r="L1991" s="260"/>
      <c r="M1991" s="258"/>
      <c r="N1991" s="256"/>
      <c r="O1991" s="254">
        <f t="shared" ref="O1991:P1991" si="1994">IF(B1991=0,0,IF($O$1="",0,IF(YEAR(B1991)=$P$1,MONTH(B1991)-$O$1+1,(YEAR(B1991)-$P$1)*12-$O$1+1+MONTH(B1991))))</f>
        <v>0</v>
      </c>
      <c r="P1991" s="254">
        <f t="shared" si="1994"/>
        <v>0</v>
      </c>
      <c r="Q1991" s="255" t="str">
        <f t="shared" si="1793"/>
        <v/>
      </c>
      <c r="R1991" s="238"/>
      <c r="S1991" s="238"/>
      <c r="T1991" s="238"/>
      <c r="U1991" s="238"/>
    </row>
    <row r="1992" spans="1:21" hidden="1" x14ac:dyDescent="0.2">
      <c r="A1992" s="256">
        <v>1988</v>
      </c>
      <c r="B1992" s="248"/>
      <c r="C1992" s="257"/>
      <c r="D1992" s="258"/>
      <c r="E1992" s="258"/>
      <c r="F1992" s="259"/>
      <c r="G1992" s="258"/>
      <c r="H1992" s="258"/>
      <c r="I1992" s="260"/>
      <c r="J1992" s="258"/>
      <c r="K1992" s="258"/>
      <c r="L1992" s="260"/>
      <c r="M1992" s="258"/>
      <c r="N1992" s="256"/>
      <c r="O1992" s="254">
        <f t="shared" ref="O1992:P1992" si="1995">IF(B1992=0,0,IF($O$1="",0,IF(YEAR(B1992)=$P$1,MONTH(B1992)-$O$1+1,(YEAR(B1992)-$P$1)*12-$O$1+1+MONTH(B1992))))</f>
        <v>0</v>
      </c>
      <c r="P1992" s="254">
        <f t="shared" si="1995"/>
        <v>0</v>
      </c>
      <c r="Q1992" s="255" t="str">
        <f t="shared" si="1793"/>
        <v/>
      </c>
      <c r="R1992" s="238"/>
      <c r="S1992" s="238"/>
      <c r="T1992" s="238"/>
      <c r="U1992" s="238"/>
    </row>
    <row r="1993" spans="1:21" hidden="1" x14ac:dyDescent="0.2">
      <c r="A1993" s="247">
        <v>1989</v>
      </c>
      <c r="B1993" s="248"/>
      <c r="C1993" s="257"/>
      <c r="D1993" s="258"/>
      <c r="E1993" s="258"/>
      <c r="F1993" s="259"/>
      <c r="G1993" s="258"/>
      <c r="H1993" s="258"/>
      <c r="I1993" s="260"/>
      <c r="J1993" s="258"/>
      <c r="K1993" s="258"/>
      <c r="L1993" s="260"/>
      <c r="M1993" s="258"/>
      <c r="N1993" s="256"/>
      <c r="O1993" s="254">
        <f t="shared" ref="O1993:P1993" si="1996">IF(B1993=0,0,IF($O$1="",0,IF(YEAR(B1993)=$P$1,MONTH(B1993)-$O$1+1,(YEAR(B1993)-$P$1)*12-$O$1+1+MONTH(B1993))))</f>
        <v>0</v>
      </c>
      <c r="P1993" s="254">
        <f t="shared" si="1996"/>
        <v>0</v>
      </c>
      <c r="Q1993" s="255" t="str">
        <f t="shared" si="1793"/>
        <v/>
      </c>
      <c r="R1993" s="238"/>
      <c r="S1993" s="238"/>
      <c r="T1993" s="238"/>
      <c r="U1993" s="238"/>
    </row>
    <row r="1994" spans="1:21" hidden="1" x14ac:dyDescent="0.2">
      <c r="A1994" s="256">
        <v>1990</v>
      </c>
      <c r="B1994" s="248"/>
      <c r="C1994" s="257"/>
      <c r="D1994" s="258"/>
      <c r="E1994" s="258"/>
      <c r="F1994" s="259"/>
      <c r="G1994" s="258"/>
      <c r="H1994" s="258"/>
      <c r="I1994" s="260"/>
      <c r="J1994" s="258"/>
      <c r="K1994" s="258"/>
      <c r="L1994" s="260"/>
      <c r="M1994" s="258"/>
      <c r="N1994" s="256"/>
      <c r="O1994" s="254">
        <f t="shared" ref="O1994:P1994" si="1997">IF(B1994=0,0,IF($O$1="",0,IF(YEAR(B1994)=$P$1,MONTH(B1994)-$O$1+1,(YEAR(B1994)-$P$1)*12-$O$1+1+MONTH(B1994))))</f>
        <v>0</v>
      </c>
      <c r="P1994" s="254">
        <f t="shared" si="1997"/>
        <v>0</v>
      </c>
      <c r="Q1994" s="255" t="str">
        <f t="shared" si="1793"/>
        <v/>
      </c>
      <c r="R1994" s="238"/>
      <c r="S1994" s="238"/>
      <c r="T1994" s="238"/>
      <c r="U1994" s="238"/>
    </row>
    <row r="1995" spans="1:21" hidden="1" x14ac:dyDescent="0.2">
      <c r="A1995" s="256">
        <v>1991</v>
      </c>
      <c r="B1995" s="248"/>
      <c r="C1995" s="257"/>
      <c r="D1995" s="258"/>
      <c r="E1995" s="258"/>
      <c r="F1995" s="259"/>
      <c r="G1995" s="258"/>
      <c r="H1995" s="258"/>
      <c r="I1995" s="260"/>
      <c r="J1995" s="258"/>
      <c r="K1995" s="258"/>
      <c r="L1995" s="260"/>
      <c r="M1995" s="258"/>
      <c r="N1995" s="256"/>
      <c r="O1995" s="254">
        <f t="shared" ref="O1995:P1995" si="1998">IF(B1995=0,0,IF($O$1="",0,IF(YEAR(B1995)=$P$1,MONTH(B1995)-$O$1+1,(YEAR(B1995)-$P$1)*12-$O$1+1+MONTH(B1995))))</f>
        <v>0</v>
      </c>
      <c r="P1995" s="254">
        <f t="shared" si="1998"/>
        <v>0</v>
      </c>
      <c r="Q1995" s="255" t="str">
        <f t="shared" si="1793"/>
        <v/>
      </c>
      <c r="R1995" s="238"/>
      <c r="S1995" s="238"/>
      <c r="T1995" s="238"/>
      <c r="U1995" s="238"/>
    </row>
    <row r="1996" spans="1:21" hidden="1" x14ac:dyDescent="0.2">
      <c r="A1996" s="256">
        <v>1992</v>
      </c>
      <c r="B1996" s="248"/>
      <c r="C1996" s="257"/>
      <c r="D1996" s="258"/>
      <c r="E1996" s="258"/>
      <c r="F1996" s="259"/>
      <c r="G1996" s="258"/>
      <c r="H1996" s="258"/>
      <c r="I1996" s="260"/>
      <c r="J1996" s="258"/>
      <c r="K1996" s="258"/>
      <c r="L1996" s="260"/>
      <c r="M1996" s="258"/>
      <c r="N1996" s="256"/>
      <c r="O1996" s="254">
        <f t="shared" ref="O1996:P1996" si="1999">IF(B1996=0,0,IF($O$1="",0,IF(YEAR(B1996)=$P$1,MONTH(B1996)-$O$1+1,(YEAR(B1996)-$P$1)*12-$O$1+1+MONTH(B1996))))</f>
        <v>0</v>
      </c>
      <c r="P1996" s="254">
        <f t="shared" si="1999"/>
        <v>0</v>
      </c>
      <c r="Q1996" s="255" t="str">
        <f t="shared" si="1793"/>
        <v/>
      </c>
      <c r="R1996" s="238"/>
      <c r="S1996" s="238"/>
      <c r="T1996" s="238"/>
      <c r="U1996" s="238"/>
    </row>
    <row r="1997" spans="1:21" hidden="1" x14ac:dyDescent="0.2">
      <c r="A1997" s="247">
        <v>1993</v>
      </c>
      <c r="B1997" s="248"/>
      <c r="C1997" s="257"/>
      <c r="D1997" s="258"/>
      <c r="E1997" s="258"/>
      <c r="F1997" s="259"/>
      <c r="G1997" s="258"/>
      <c r="H1997" s="258"/>
      <c r="I1997" s="260"/>
      <c r="J1997" s="258"/>
      <c r="K1997" s="258"/>
      <c r="L1997" s="260"/>
      <c r="M1997" s="258"/>
      <c r="N1997" s="256"/>
      <c r="O1997" s="254">
        <f t="shared" ref="O1997:P1997" si="2000">IF(B1997=0,0,IF($O$1="",0,IF(YEAR(B1997)=$P$1,MONTH(B1997)-$O$1+1,(YEAR(B1997)-$P$1)*12-$O$1+1+MONTH(B1997))))</f>
        <v>0</v>
      </c>
      <c r="P1997" s="254">
        <f t="shared" si="2000"/>
        <v>0</v>
      </c>
      <c r="Q1997" s="255" t="str">
        <f t="shared" si="1793"/>
        <v/>
      </c>
      <c r="R1997" s="238"/>
      <c r="S1997" s="238"/>
      <c r="T1997" s="238"/>
      <c r="U1997" s="238"/>
    </row>
    <row r="1998" spans="1:21" hidden="1" x14ac:dyDescent="0.2">
      <c r="A1998" s="256">
        <v>1994</v>
      </c>
      <c r="B1998" s="248"/>
      <c r="C1998" s="257"/>
      <c r="D1998" s="258"/>
      <c r="E1998" s="258"/>
      <c r="F1998" s="259"/>
      <c r="G1998" s="258"/>
      <c r="H1998" s="258"/>
      <c r="I1998" s="260"/>
      <c r="J1998" s="258"/>
      <c r="K1998" s="258"/>
      <c r="L1998" s="260"/>
      <c r="M1998" s="258"/>
      <c r="N1998" s="256"/>
      <c r="O1998" s="254">
        <f t="shared" ref="O1998:P1998" si="2001">IF(B1998=0,0,IF($O$1="",0,IF(YEAR(B1998)=$P$1,MONTH(B1998)-$O$1+1,(YEAR(B1998)-$P$1)*12-$O$1+1+MONTH(B1998))))</f>
        <v>0</v>
      </c>
      <c r="P1998" s="254">
        <f t="shared" si="2001"/>
        <v>0</v>
      </c>
      <c r="Q1998" s="255" t="str">
        <f t="shared" si="1793"/>
        <v/>
      </c>
      <c r="R1998" s="238"/>
      <c r="S1998" s="238"/>
      <c r="T1998" s="238"/>
      <c r="U1998" s="238"/>
    </row>
    <row r="1999" spans="1:21" hidden="1" x14ac:dyDescent="0.2">
      <c r="A1999" s="256">
        <v>1995</v>
      </c>
      <c r="B1999" s="248"/>
      <c r="C1999" s="257"/>
      <c r="D1999" s="258"/>
      <c r="E1999" s="258"/>
      <c r="F1999" s="259"/>
      <c r="G1999" s="258"/>
      <c r="H1999" s="258"/>
      <c r="I1999" s="260"/>
      <c r="J1999" s="258"/>
      <c r="K1999" s="258"/>
      <c r="L1999" s="260"/>
      <c r="M1999" s="258"/>
      <c r="N1999" s="256"/>
      <c r="O1999" s="254">
        <f t="shared" ref="O1999:P1999" si="2002">IF(B1999=0,0,IF($O$1="",0,IF(YEAR(B1999)=$P$1,MONTH(B1999)-$O$1+1,(YEAR(B1999)-$P$1)*12-$O$1+1+MONTH(B1999))))</f>
        <v>0</v>
      </c>
      <c r="P1999" s="254">
        <f t="shared" si="2002"/>
        <v>0</v>
      </c>
      <c r="Q1999" s="255" t="str">
        <f t="shared" si="1793"/>
        <v/>
      </c>
      <c r="R1999" s="238"/>
      <c r="S1999" s="238"/>
      <c r="T1999" s="238"/>
      <c r="U1999" s="238"/>
    </row>
    <row r="2000" spans="1:21" hidden="1" x14ac:dyDescent="0.2">
      <c r="A2000" s="256">
        <v>1996</v>
      </c>
      <c r="B2000" s="248"/>
      <c r="C2000" s="257"/>
      <c r="D2000" s="258"/>
      <c r="E2000" s="258"/>
      <c r="F2000" s="259"/>
      <c r="G2000" s="258"/>
      <c r="H2000" s="258"/>
      <c r="I2000" s="260"/>
      <c r="J2000" s="258"/>
      <c r="K2000" s="258"/>
      <c r="L2000" s="260"/>
      <c r="M2000" s="258"/>
      <c r="N2000" s="256"/>
      <c r="O2000" s="254">
        <f t="shared" ref="O2000:P2000" si="2003">IF(B2000=0,0,IF($O$1="",0,IF(YEAR(B2000)=$P$1,MONTH(B2000)-$O$1+1,(YEAR(B2000)-$P$1)*12-$O$1+1+MONTH(B2000))))</f>
        <v>0</v>
      </c>
      <c r="P2000" s="254">
        <f t="shared" si="2003"/>
        <v>0</v>
      </c>
      <c r="Q2000" s="255" t="str">
        <f t="shared" si="1793"/>
        <v/>
      </c>
      <c r="R2000" s="238"/>
      <c r="S2000" s="238"/>
      <c r="T2000" s="238"/>
      <c r="U2000" s="238"/>
    </row>
    <row r="2001" spans="1:21" hidden="1" x14ac:dyDescent="0.2">
      <c r="A2001" s="247">
        <v>1997</v>
      </c>
      <c r="B2001" s="248"/>
      <c r="C2001" s="257"/>
      <c r="D2001" s="258"/>
      <c r="E2001" s="258"/>
      <c r="F2001" s="259"/>
      <c r="G2001" s="258"/>
      <c r="H2001" s="258"/>
      <c r="I2001" s="260"/>
      <c r="J2001" s="258"/>
      <c r="K2001" s="258"/>
      <c r="L2001" s="260"/>
      <c r="M2001" s="258"/>
      <c r="N2001" s="256"/>
      <c r="O2001" s="254">
        <f t="shared" ref="O2001:P2001" si="2004">IF(B2001=0,0,IF($O$1="",0,IF(YEAR(B2001)=$P$1,MONTH(B2001)-$O$1+1,(YEAR(B2001)-$P$1)*12-$O$1+1+MONTH(B2001))))</f>
        <v>0</v>
      </c>
      <c r="P2001" s="254">
        <f t="shared" si="2004"/>
        <v>0</v>
      </c>
      <c r="Q2001" s="255" t="str">
        <f t="shared" si="1793"/>
        <v/>
      </c>
      <c r="R2001" s="238"/>
      <c r="S2001" s="238"/>
      <c r="T2001" s="238"/>
      <c r="U2001" s="238"/>
    </row>
    <row r="2002" spans="1:21" hidden="1" x14ac:dyDescent="0.2">
      <c r="A2002" s="256">
        <v>1998</v>
      </c>
      <c r="B2002" s="248"/>
      <c r="C2002" s="257"/>
      <c r="D2002" s="258"/>
      <c r="E2002" s="258"/>
      <c r="F2002" s="259"/>
      <c r="G2002" s="258"/>
      <c r="H2002" s="258"/>
      <c r="I2002" s="260"/>
      <c r="J2002" s="258"/>
      <c r="K2002" s="258"/>
      <c r="L2002" s="260"/>
      <c r="M2002" s="258"/>
      <c r="N2002" s="256"/>
      <c r="O2002" s="254">
        <f t="shared" ref="O2002:P2002" si="2005">IF(B2002=0,0,IF($O$1="",0,IF(YEAR(B2002)=$P$1,MONTH(B2002)-$O$1+1,(YEAR(B2002)-$P$1)*12-$O$1+1+MONTH(B2002))))</f>
        <v>0</v>
      </c>
      <c r="P2002" s="254">
        <f t="shared" si="2005"/>
        <v>0</v>
      </c>
      <c r="Q2002" s="255" t="str">
        <f t="shared" si="1793"/>
        <v/>
      </c>
      <c r="R2002" s="238"/>
      <c r="S2002" s="238"/>
      <c r="T2002" s="238"/>
      <c r="U2002" s="238"/>
    </row>
    <row r="2003" spans="1:21" hidden="1" x14ac:dyDescent="0.2">
      <c r="A2003" s="256">
        <v>1999</v>
      </c>
      <c r="B2003" s="248"/>
      <c r="C2003" s="257"/>
      <c r="D2003" s="258"/>
      <c r="E2003" s="258"/>
      <c r="F2003" s="259"/>
      <c r="G2003" s="258"/>
      <c r="H2003" s="258"/>
      <c r="I2003" s="260"/>
      <c r="J2003" s="258"/>
      <c r="K2003" s="258"/>
      <c r="L2003" s="260"/>
      <c r="M2003" s="258"/>
      <c r="N2003" s="256"/>
      <c r="O2003" s="254">
        <f t="shared" ref="O2003:P2003" si="2006">IF(B2003=0,0,IF($O$1="",0,IF(YEAR(B2003)=$P$1,MONTH(B2003)-$O$1+1,(YEAR(B2003)-$P$1)*12-$O$1+1+MONTH(B2003))))</f>
        <v>0</v>
      </c>
      <c r="P2003" s="254">
        <f t="shared" si="2006"/>
        <v>0</v>
      </c>
      <c r="Q2003" s="255" t="str">
        <f t="shared" si="1793"/>
        <v/>
      </c>
      <c r="R2003" s="238"/>
      <c r="S2003" s="238"/>
      <c r="T2003" s="238"/>
      <c r="U2003" s="238"/>
    </row>
    <row r="2004" spans="1:21" hidden="1" x14ac:dyDescent="0.2">
      <c r="A2004" s="256">
        <v>2000</v>
      </c>
      <c r="B2004" s="248"/>
      <c r="C2004" s="257"/>
      <c r="D2004" s="258"/>
      <c r="E2004" s="258"/>
      <c r="F2004" s="259"/>
      <c r="G2004" s="258"/>
      <c r="H2004" s="258"/>
      <c r="I2004" s="260"/>
      <c r="J2004" s="258"/>
      <c r="K2004" s="258"/>
      <c r="L2004" s="260"/>
      <c r="M2004" s="258"/>
      <c r="N2004" s="248"/>
      <c r="O2004" s="254">
        <f t="shared" ref="O2004:P2004" si="2007">IF(B2004=0,0,IF($O$1="",0,IF(YEAR(B2004)=$P$1,MONTH(B2004)-$O$1+1,(YEAR(B2004)-$P$1)*12-$O$1+1+MONTH(B2004))))</f>
        <v>0</v>
      </c>
      <c r="P2004" s="254">
        <f t="shared" si="2007"/>
        <v>0</v>
      </c>
      <c r="Q2004" s="255" t="str">
        <f t="shared" si="1793"/>
        <v/>
      </c>
      <c r="R2004" s="238"/>
      <c r="S2004" s="238"/>
      <c r="T2004" s="238"/>
      <c r="U2004" s="238"/>
    </row>
    <row r="2005" spans="1:21" hidden="1" x14ac:dyDescent="0.2">
      <c r="A2005" s="247">
        <v>2001</v>
      </c>
      <c r="B2005" s="248"/>
      <c r="C2005" s="257"/>
      <c r="D2005" s="258"/>
      <c r="E2005" s="258"/>
      <c r="F2005" s="259"/>
      <c r="G2005" s="258"/>
      <c r="H2005" s="258"/>
      <c r="I2005" s="260"/>
      <c r="J2005" s="258"/>
      <c r="K2005" s="258"/>
      <c r="L2005" s="260"/>
      <c r="M2005" s="258"/>
      <c r="N2005" s="248"/>
      <c r="O2005" s="254">
        <f t="shared" ref="O2005:P2005" si="2008">IF(B2005=0,0,IF($O$1="",0,IF(YEAR(B2005)=$P$1,MONTH(B2005)-$O$1+1,(YEAR(B2005)-$P$1)*12-$O$1+1+MONTH(B2005))))</f>
        <v>0</v>
      </c>
      <c r="P2005" s="254">
        <f t="shared" si="2008"/>
        <v>0</v>
      </c>
      <c r="Q2005" s="255" t="str">
        <f t="shared" si="1793"/>
        <v/>
      </c>
      <c r="R2005" s="238"/>
      <c r="S2005" s="238"/>
      <c r="T2005" s="238"/>
      <c r="U2005" s="238"/>
    </row>
  </sheetData>
  <autoFilter ref="A4:N2005" xr:uid="{00000000-0009-0000-0000-000007000000}">
    <sortState xmlns:xlrd2="http://schemas.microsoft.com/office/spreadsheetml/2017/richdata2" ref="A4:N2005">
      <sortCondition ref="B4:B2005"/>
    </sortState>
  </autoFilter>
  <mergeCells count="3">
    <mergeCell ref="A1:N1"/>
    <mergeCell ref="A2:N2"/>
    <mergeCell ref="A3:N3"/>
  </mergeCells>
  <dataValidations count="3">
    <dataValidation type="list" allowBlank="1" showErrorMessage="1" sqref="D5:D2005" xr:uid="{00000000-0002-0000-0700-000000000000}">
      <formula1>Categorias</formula1>
    </dataValidation>
    <dataValidation type="list" allowBlank="1" showErrorMessage="1" sqref="H1345:H2005 H999:I999 H1000:H1296 H1297:I1297 H1298:H1337 H1338:I1338 H1339:H1343 H1344:I1344 H5:H998" xr:uid="{00000000-0002-0000-0700-000001000000}">
      <formula1>VinculoPT</formula1>
    </dataValidation>
    <dataValidation type="list" allowBlank="1" showErrorMessage="1" sqref="E5:E2005" xr:uid="{00000000-0002-0000-0700-000002000000}">
      <formula1>INDIRECT($Q5)</formula1>
    </dataValidation>
  </dataValidations>
  <pageMargins left="0.59055118110236227" right="0.59055118110236227" top="0.59055118110236227" bottom="0.59055118110236227" header="0" footer="0"/>
  <pageSetup paperSize="9" scale="48" fitToHeight="0" pageOrder="overThenDown"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C0C0C"/>
    <pageSetUpPr fitToPage="1"/>
  </sheetPr>
  <dimension ref="A1:Z1000"/>
  <sheetViews>
    <sheetView topLeftCell="B1" workbookViewId="0">
      <pane ySplit="4" topLeftCell="A5" activePane="bottomLeft" state="frozen"/>
      <selection pane="bottomLeft" activeCell="C8" sqref="C8"/>
    </sheetView>
  </sheetViews>
  <sheetFormatPr defaultColWidth="12.5703125" defaultRowHeight="12.75" zeroHeight="1" x14ac:dyDescent="0.2"/>
  <cols>
    <col min="1" max="1" width="5.7109375" customWidth="1"/>
    <col min="2" max="2" width="11.42578125" customWidth="1"/>
    <col min="3" max="3" width="23.5703125" customWidth="1"/>
    <col min="4" max="4" width="12.85546875" customWidth="1"/>
    <col min="5" max="5" width="39.140625" customWidth="1"/>
    <col min="6" max="6" width="23.85546875" customWidth="1"/>
    <col min="7" max="7" width="17" customWidth="1"/>
    <col min="8" max="8" width="17.28515625" customWidth="1"/>
    <col min="9" max="9" width="14.7109375" customWidth="1"/>
    <col min="10" max="10" width="14.42578125" customWidth="1"/>
    <col min="11" max="11" width="11" customWidth="1"/>
    <col min="12" max="26" width="8.5703125" customWidth="1"/>
  </cols>
  <sheetData>
    <row r="1" spans="1:26" ht="47.25" customHeight="1" x14ac:dyDescent="0.2">
      <c r="A1" s="330" t="str">
        <f>Capa!A1</f>
        <v>Termo de Parceria nº 052/2023 celebrado entre o Secretaria de Estado de Desenvolvimento Social e a Federação de Esportes Estudantis de Minas Gerais com interveniência da Secretaria de Estado de Educação</v>
      </c>
      <c r="B1" s="313"/>
      <c r="C1" s="313"/>
      <c r="D1" s="313"/>
      <c r="E1" s="313"/>
      <c r="F1" s="313"/>
      <c r="G1" s="313"/>
      <c r="H1" s="313"/>
      <c r="I1" s="313"/>
      <c r="J1" s="313"/>
      <c r="K1" s="314"/>
    </row>
    <row r="2" spans="1:26" x14ac:dyDescent="0.2">
      <c r="A2" s="330" t="str">
        <f>Capa!A5</f>
        <v>Relatório Financeiro 2024</v>
      </c>
      <c r="B2" s="313"/>
      <c r="C2" s="313"/>
      <c r="D2" s="313"/>
      <c r="E2" s="313"/>
      <c r="F2" s="313"/>
      <c r="G2" s="313"/>
      <c r="H2" s="313"/>
      <c r="I2" s="313"/>
      <c r="J2" s="313"/>
      <c r="K2" s="314"/>
    </row>
    <row r="3" spans="1:26" x14ac:dyDescent="0.2">
      <c r="A3" s="353" t="s">
        <v>440</v>
      </c>
      <c r="B3" s="340"/>
      <c r="C3" s="340"/>
      <c r="D3" s="340"/>
      <c r="E3" s="340"/>
      <c r="F3" s="340"/>
      <c r="G3" s="340"/>
      <c r="H3" s="340"/>
      <c r="I3" s="340"/>
      <c r="J3" s="340"/>
      <c r="K3" s="341"/>
    </row>
    <row r="4" spans="1:26" ht="38.25" x14ac:dyDescent="0.2">
      <c r="A4" s="241" t="s">
        <v>346</v>
      </c>
      <c r="B4" s="241" t="s">
        <v>347</v>
      </c>
      <c r="C4" s="242" t="s">
        <v>336</v>
      </c>
      <c r="D4" s="270" t="s">
        <v>348</v>
      </c>
      <c r="E4" s="242" t="s">
        <v>349</v>
      </c>
      <c r="F4" s="244" t="s">
        <v>350</v>
      </c>
      <c r="G4" s="242" t="s">
        <v>351</v>
      </c>
      <c r="H4" s="242" t="s">
        <v>352</v>
      </c>
      <c r="I4" s="244" t="s">
        <v>353</v>
      </c>
      <c r="J4" s="242" t="s">
        <v>354</v>
      </c>
      <c r="K4" s="271" t="s">
        <v>355</v>
      </c>
    </row>
    <row r="5" spans="1:26" ht="24" x14ac:dyDescent="0.2">
      <c r="A5" s="247">
        <v>1</v>
      </c>
      <c r="B5" s="248">
        <v>45302</v>
      </c>
      <c r="C5" s="258" t="s">
        <v>32</v>
      </c>
      <c r="D5" s="272">
        <v>3957.6</v>
      </c>
      <c r="E5" s="258" t="s">
        <v>441</v>
      </c>
      <c r="F5" s="258" t="s">
        <v>393</v>
      </c>
      <c r="G5" s="258" t="s">
        <v>368</v>
      </c>
      <c r="H5" s="258" t="s">
        <v>389</v>
      </c>
      <c r="I5" s="258" t="s">
        <v>401</v>
      </c>
      <c r="J5" s="258">
        <v>59139506</v>
      </c>
      <c r="K5" s="273">
        <v>45302</v>
      </c>
    </row>
    <row r="6" spans="1:26" ht="24" x14ac:dyDescent="0.2">
      <c r="A6" s="256">
        <v>2</v>
      </c>
      <c r="B6" s="248">
        <v>45316</v>
      </c>
      <c r="C6" s="258" t="s">
        <v>35</v>
      </c>
      <c r="D6" s="272">
        <v>55</v>
      </c>
      <c r="E6" s="258" t="s">
        <v>442</v>
      </c>
      <c r="F6" s="258" t="s">
        <v>443</v>
      </c>
      <c r="G6" s="258" t="s">
        <v>368</v>
      </c>
      <c r="H6" s="258" t="s">
        <v>444</v>
      </c>
      <c r="I6" s="258" t="s">
        <v>368</v>
      </c>
      <c r="J6" s="258"/>
      <c r="K6" s="273">
        <v>45316</v>
      </c>
    </row>
    <row r="7" spans="1:26" ht="24" x14ac:dyDescent="0.2">
      <c r="A7" s="256">
        <v>3</v>
      </c>
      <c r="B7" s="248">
        <v>45322</v>
      </c>
      <c r="C7" s="258" t="s">
        <v>33</v>
      </c>
      <c r="D7" s="272">
        <v>981.92</v>
      </c>
      <c r="E7" s="258" t="s">
        <v>517</v>
      </c>
      <c r="F7" s="258" t="s">
        <v>393</v>
      </c>
      <c r="G7" s="258" t="s">
        <v>368</v>
      </c>
      <c r="H7" s="258" t="s">
        <v>445</v>
      </c>
      <c r="I7" s="258" t="s">
        <v>368</v>
      </c>
      <c r="J7" s="258" t="s">
        <v>368</v>
      </c>
      <c r="K7" s="273">
        <v>45322</v>
      </c>
    </row>
    <row r="8" spans="1:26" ht="24" x14ac:dyDescent="0.2">
      <c r="A8" s="256">
        <v>4</v>
      </c>
      <c r="B8" s="248">
        <v>45330</v>
      </c>
      <c r="C8" s="258" t="s">
        <v>32</v>
      </c>
      <c r="D8" s="272">
        <v>2489</v>
      </c>
      <c r="E8" s="258" t="s">
        <v>446</v>
      </c>
      <c r="F8" s="258" t="s">
        <v>393</v>
      </c>
      <c r="G8" s="258" t="s">
        <v>368</v>
      </c>
      <c r="H8" s="258" t="s">
        <v>389</v>
      </c>
      <c r="I8" s="258" t="s">
        <v>401</v>
      </c>
      <c r="J8" s="258"/>
      <c r="K8" s="273">
        <v>45330</v>
      </c>
    </row>
    <row r="9" spans="1:26" ht="24" x14ac:dyDescent="0.2">
      <c r="A9" s="256">
        <v>5</v>
      </c>
      <c r="B9" s="248">
        <v>45347</v>
      </c>
      <c r="C9" s="258" t="s">
        <v>35</v>
      </c>
      <c r="D9" s="272">
        <v>55</v>
      </c>
      <c r="E9" s="258" t="s">
        <v>442</v>
      </c>
      <c r="F9" s="258" t="s">
        <v>443</v>
      </c>
      <c r="G9" s="258" t="s">
        <v>368</v>
      </c>
      <c r="H9" s="258" t="s">
        <v>444</v>
      </c>
      <c r="I9" s="258" t="s">
        <v>368</v>
      </c>
      <c r="J9" s="258"/>
      <c r="K9" s="273">
        <v>45347</v>
      </c>
    </row>
    <row r="10" spans="1:26" ht="24" x14ac:dyDescent="0.2">
      <c r="A10" s="256">
        <v>6</v>
      </c>
      <c r="B10" s="248">
        <v>45351</v>
      </c>
      <c r="C10" s="258" t="s">
        <v>33</v>
      </c>
      <c r="D10" s="272">
        <v>842.55</v>
      </c>
      <c r="E10" s="258" t="s">
        <v>519</v>
      </c>
      <c r="F10" s="258" t="s">
        <v>393</v>
      </c>
      <c r="G10" s="258" t="s">
        <v>368</v>
      </c>
      <c r="H10" s="258" t="s">
        <v>445</v>
      </c>
      <c r="I10" s="258" t="s">
        <v>368</v>
      </c>
      <c r="J10" s="258" t="s">
        <v>368</v>
      </c>
      <c r="K10" s="273">
        <v>45351</v>
      </c>
    </row>
    <row r="11" spans="1:26" ht="24" x14ac:dyDescent="0.2">
      <c r="A11" s="256">
        <v>7</v>
      </c>
      <c r="B11" s="248">
        <v>45364</v>
      </c>
      <c r="C11" s="258" t="s">
        <v>32</v>
      </c>
      <c r="D11" s="272">
        <v>1593.8</v>
      </c>
      <c r="E11" s="258" t="s">
        <v>518</v>
      </c>
      <c r="F11" s="258" t="s">
        <v>393</v>
      </c>
      <c r="G11" s="258" t="s">
        <v>368</v>
      </c>
      <c r="H11" s="258" t="s">
        <v>389</v>
      </c>
      <c r="I11" s="258" t="s">
        <v>401</v>
      </c>
      <c r="J11" s="258"/>
      <c r="K11" s="273">
        <v>45364</v>
      </c>
    </row>
    <row r="12" spans="1:26" ht="24" x14ac:dyDescent="0.2">
      <c r="A12" s="256">
        <v>8</v>
      </c>
      <c r="B12" s="248">
        <v>45382</v>
      </c>
      <c r="C12" s="258" t="s">
        <v>35</v>
      </c>
      <c r="D12" s="272">
        <v>55</v>
      </c>
      <c r="E12" s="258" t="s">
        <v>442</v>
      </c>
      <c r="F12" s="258" t="s">
        <v>443</v>
      </c>
      <c r="G12" s="258" t="s">
        <v>368</v>
      </c>
      <c r="H12" s="258" t="s">
        <v>444</v>
      </c>
      <c r="I12" s="258" t="s">
        <v>368</v>
      </c>
      <c r="J12" s="258" t="s">
        <v>368</v>
      </c>
      <c r="K12" s="273">
        <v>45382</v>
      </c>
    </row>
    <row r="13" spans="1:26" ht="24" x14ac:dyDescent="0.2">
      <c r="A13" s="256">
        <v>9</v>
      </c>
      <c r="B13" s="248">
        <v>45382</v>
      </c>
      <c r="C13" s="258" t="s">
        <v>33</v>
      </c>
      <c r="D13" s="272">
        <v>895.2</v>
      </c>
      <c r="E13" s="258" t="s">
        <v>612</v>
      </c>
      <c r="F13" s="258" t="s">
        <v>393</v>
      </c>
      <c r="G13" s="258" t="s">
        <v>368</v>
      </c>
      <c r="H13" s="258" t="s">
        <v>445</v>
      </c>
      <c r="I13" s="258" t="s">
        <v>368</v>
      </c>
      <c r="J13" s="258" t="s">
        <v>368</v>
      </c>
      <c r="K13" s="273">
        <v>45382</v>
      </c>
    </row>
    <row r="14" spans="1:26" hidden="1" x14ac:dyDescent="0.2">
      <c r="A14" s="256">
        <v>10</v>
      </c>
      <c r="B14" s="248"/>
      <c r="C14" s="258"/>
      <c r="D14" s="272"/>
      <c r="E14" s="258"/>
      <c r="F14" s="258"/>
      <c r="G14" s="258"/>
      <c r="H14" s="258"/>
      <c r="I14" s="258"/>
      <c r="J14" s="258"/>
      <c r="K14" s="273"/>
    </row>
    <row r="15" spans="1:26" hidden="1" x14ac:dyDescent="0.2">
      <c r="A15" s="256">
        <v>11</v>
      </c>
      <c r="B15" s="248"/>
      <c r="C15" s="258"/>
      <c r="D15" s="272"/>
      <c r="E15" s="258"/>
      <c r="F15" s="258"/>
      <c r="G15" s="258"/>
      <c r="H15" s="258"/>
      <c r="I15" s="258"/>
      <c r="J15" s="258"/>
      <c r="K15" s="273"/>
    </row>
    <row r="16" spans="1:26" hidden="1" x14ac:dyDescent="0.2">
      <c r="A16" s="256">
        <v>12</v>
      </c>
      <c r="B16" s="248"/>
      <c r="C16" s="258"/>
      <c r="D16" s="272"/>
      <c r="E16" s="258"/>
      <c r="F16" s="258"/>
      <c r="G16" s="258"/>
      <c r="H16" s="258"/>
      <c r="I16" s="258"/>
      <c r="J16" s="258"/>
      <c r="K16" s="273"/>
    </row>
    <row r="17" spans="1:26" hidden="1" x14ac:dyDescent="0.2">
      <c r="A17" s="256">
        <v>13</v>
      </c>
      <c r="B17" s="248"/>
      <c r="C17" s="258"/>
      <c r="D17" s="272"/>
      <c r="E17" s="258"/>
      <c r="F17" s="258"/>
      <c r="G17" s="258"/>
      <c r="H17" s="258"/>
      <c r="I17" s="258"/>
      <c r="J17" s="258"/>
      <c r="K17" s="273"/>
    </row>
    <row r="18" spans="1:26" hidden="1" x14ac:dyDescent="0.2">
      <c r="A18" s="256">
        <v>14</v>
      </c>
      <c r="B18" s="248"/>
      <c r="C18" s="258"/>
      <c r="D18" s="272"/>
      <c r="E18" s="258"/>
      <c r="F18" s="258"/>
      <c r="G18" s="258"/>
      <c r="H18" s="258"/>
      <c r="I18" s="258"/>
      <c r="J18" s="258"/>
      <c r="K18" s="273"/>
    </row>
    <row r="19" spans="1:26" hidden="1" x14ac:dyDescent="0.2">
      <c r="A19" s="256">
        <v>15</v>
      </c>
      <c r="B19" s="248"/>
      <c r="C19" s="258"/>
      <c r="D19" s="272"/>
      <c r="E19" s="258"/>
      <c r="F19" s="258"/>
      <c r="G19" s="258"/>
      <c r="H19" s="258"/>
      <c r="I19" s="258"/>
      <c r="J19" s="258"/>
      <c r="K19" s="273"/>
    </row>
    <row r="20" spans="1:26" hidden="1" x14ac:dyDescent="0.2">
      <c r="A20" s="256">
        <v>16</v>
      </c>
      <c r="B20" s="248"/>
      <c r="C20" s="258"/>
      <c r="D20" s="272"/>
      <c r="E20" s="258"/>
      <c r="F20" s="258"/>
      <c r="G20" s="258"/>
      <c r="H20" s="258"/>
      <c r="I20" s="258"/>
      <c r="J20" s="258"/>
      <c r="K20" s="273"/>
    </row>
    <row r="21" spans="1:26" hidden="1" x14ac:dyDescent="0.2">
      <c r="A21" s="256">
        <v>17</v>
      </c>
      <c r="B21" s="248"/>
      <c r="C21" s="258"/>
      <c r="D21" s="272"/>
      <c r="E21" s="258"/>
      <c r="F21" s="258"/>
      <c r="G21" s="258"/>
      <c r="H21" s="258"/>
      <c r="I21" s="258"/>
      <c r="J21" s="258"/>
      <c r="K21" s="273"/>
    </row>
    <row r="22" spans="1:26" hidden="1" x14ac:dyDescent="0.2">
      <c r="A22" s="256">
        <v>18</v>
      </c>
      <c r="B22" s="248"/>
      <c r="C22" s="258"/>
      <c r="D22" s="272"/>
      <c r="E22" s="258"/>
      <c r="F22" s="258"/>
      <c r="G22" s="258"/>
      <c r="H22" s="258"/>
      <c r="I22" s="258"/>
      <c r="J22" s="258"/>
      <c r="K22" s="273"/>
    </row>
    <row r="23" spans="1:26" hidden="1" x14ac:dyDescent="0.2">
      <c r="A23" s="256">
        <v>19</v>
      </c>
      <c r="B23" s="248"/>
      <c r="C23" s="258"/>
      <c r="D23" s="272"/>
      <c r="E23" s="258"/>
      <c r="F23" s="258"/>
      <c r="G23" s="258"/>
      <c r="H23" s="258"/>
      <c r="I23" s="258"/>
      <c r="J23" s="258"/>
      <c r="K23" s="273"/>
    </row>
    <row r="24" spans="1:26" hidden="1" x14ac:dyDescent="0.2">
      <c r="A24" s="256">
        <v>20</v>
      </c>
      <c r="B24" s="248"/>
      <c r="C24" s="258"/>
      <c r="D24" s="272"/>
      <c r="E24" s="258"/>
      <c r="F24" s="258"/>
      <c r="G24" s="258"/>
      <c r="H24" s="258"/>
      <c r="I24" s="258"/>
      <c r="J24" s="258"/>
      <c r="K24" s="273"/>
    </row>
    <row r="25" spans="1:26" hidden="1" x14ac:dyDescent="0.2">
      <c r="A25" s="256">
        <v>21</v>
      </c>
      <c r="B25" s="248"/>
      <c r="C25" s="258"/>
      <c r="D25" s="272"/>
      <c r="E25" s="258"/>
      <c r="F25" s="258"/>
      <c r="G25" s="258"/>
      <c r="H25" s="258"/>
      <c r="I25" s="258"/>
      <c r="J25" s="258"/>
      <c r="K25" s="273"/>
    </row>
    <row r="26" spans="1:26" hidden="1" x14ac:dyDescent="0.2">
      <c r="A26" s="256">
        <v>22</v>
      </c>
      <c r="B26" s="248"/>
      <c r="C26" s="258"/>
      <c r="D26" s="272"/>
      <c r="E26" s="258"/>
      <c r="F26" s="258"/>
      <c r="G26" s="258"/>
      <c r="H26" s="258"/>
      <c r="I26" s="258"/>
      <c r="J26" s="258"/>
      <c r="K26" s="273"/>
    </row>
    <row r="27" spans="1:26" hidden="1" x14ac:dyDescent="0.2">
      <c r="A27" s="256">
        <v>23</v>
      </c>
      <c r="B27" s="248"/>
      <c r="C27" s="258"/>
      <c r="D27" s="272"/>
      <c r="E27" s="258"/>
      <c r="F27" s="258"/>
      <c r="G27" s="258"/>
      <c r="H27" s="258"/>
      <c r="I27" s="258"/>
      <c r="J27" s="258"/>
      <c r="K27" s="273"/>
    </row>
    <row r="28" spans="1:26" hidden="1" x14ac:dyDescent="0.2">
      <c r="A28" s="256">
        <v>24</v>
      </c>
      <c r="B28" s="248"/>
      <c r="C28" s="258"/>
      <c r="D28" s="274"/>
      <c r="E28" s="258"/>
      <c r="F28" s="260"/>
      <c r="G28" s="258"/>
      <c r="H28" s="258"/>
      <c r="I28" s="260"/>
      <c r="J28" s="258"/>
      <c r="K28" s="248"/>
    </row>
    <row r="29" spans="1:26" hidden="1" x14ac:dyDescent="0.2">
      <c r="A29" s="256">
        <v>25</v>
      </c>
      <c r="B29" s="248"/>
      <c r="C29" s="258"/>
      <c r="D29" s="274"/>
      <c r="E29" s="258"/>
      <c r="F29" s="260"/>
      <c r="G29" s="258"/>
      <c r="H29" s="258"/>
      <c r="I29" s="260"/>
      <c r="J29" s="258"/>
      <c r="K29" s="248"/>
    </row>
    <row r="30" spans="1:26" hidden="1" x14ac:dyDescent="0.2">
      <c r="A30" s="256">
        <v>26</v>
      </c>
      <c r="B30" s="248"/>
      <c r="C30" s="258"/>
      <c r="D30" s="274"/>
      <c r="E30" s="258"/>
      <c r="F30" s="260"/>
      <c r="G30" s="258"/>
      <c r="H30" s="258"/>
      <c r="I30" s="260"/>
      <c r="J30" s="258"/>
      <c r="K30" s="248"/>
    </row>
    <row r="31" spans="1:26" hidden="1" x14ac:dyDescent="0.2">
      <c r="A31" s="256">
        <v>27</v>
      </c>
      <c r="B31" s="248"/>
      <c r="C31" s="258"/>
      <c r="D31" s="274"/>
      <c r="E31" s="258"/>
      <c r="F31" s="260"/>
      <c r="G31" s="258"/>
      <c r="H31" s="258"/>
      <c r="I31" s="260"/>
      <c r="J31" s="258"/>
      <c r="K31" s="248"/>
    </row>
    <row r="32" spans="1:26" hidden="1" x14ac:dyDescent="0.2">
      <c r="A32" s="256">
        <v>28</v>
      </c>
      <c r="B32" s="248"/>
      <c r="C32" s="258"/>
      <c r="D32" s="274"/>
      <c r="E32" s="258"/>
      <c r="F32" s="260"/>
      <c r="G32" s="258"/>
      <c r="H32" s="258"/>
      <c r="I32" s="260"/>
      <c r="J32" s="258"/>
      <c r="K32" s="248"/>
    </row>
    <row r="33" spans="1:26" hidden="1" x14ac:dyDescent="0.2">
      <c r="A33" s="256">
        <v>29</v>
      </c>
      <c r="B33" s="248"/>
      <c r="C33" s="258"/>
      <c r="D33" s="274"/>
      <c r="E33" s="258"/>
      <c r="F33" s="260"/>
      <c r="G33" s="258"/>
      <c r="H33" s="258"/>
      <c r="I33" s="260"/>
      <c r="J33" s="258"/>
      <c r="K33" s="256"/>
    </row>
    <row r="34" spans="1:26" hidden="1" x14ac:dyDescent="0.2">
      <c r="A34" s="256">
        <v>30</v>
      </c>
      <c r="B34" s="248"/>
      <c r="C34" s="258"/>
      <c r="D34" s="274"/>
      <c r="E34" s="258"/>
      <c r="F34" s="260"/>
      <c r="G34" s="258"/>
      <c r="H34" s="258"/>
      <c r="I34" s="260"/>
      <c r="J34" s="258"/>
      <c r="K34" s="256"/>
    </row>
    <row r="35" spans="1:26" hidden="1" x14ac:dyDescent="0.2">
      <c r="A35" s="256">
        <v>31</v>
      </c>
      <c r="B35" s="248"/>
      <c r="C35" s="258"/>
      <c r="D35" s="274"/>
      <c r="E35" s="258"/>
      <c r="F35" s="260"/>
      <c r="G35" s="258"/>
      <c r="H35" s="258"/>
      <c r="I35" s="260"/>
      <c r="J35" s="258"/>
      <c r="K35" s="256"/>
    </row>
    <row r="36" spans="1:26" hidden="1" x14ac:dyDescent="0.2">
      <c r="A36" s="256">
        <v>32</v>
      </c>
      <c r="B36" s="248"/>
      <c r="C36" s="258"/>
      <c r="D36" s="274"/>
      <c r="E36" s="258"/>
      <c r="F36" s="260"/>
      <c r="G36" s="258"/>
      <c r="H36" s="258"/>
      <c r="I36" s="260"/>
      <c r="J36" s="258"/>
      <c r="K36" s="256"/>
    </row>
    <row r="37" spans="1:26" hidden="1" x14ac:dyDescent="0.2">
      <c r="A37" s="256">
        <v>33</v>
      </c>
      <c r="B37" s="248"/>
      <c r="C37" s="258"/>
      <c r="D37" s="274"/>
      <c r="E37" s="258"/>
      <c r="F37" s="260"/>
      <c r="G37" s="258"/>
      <c r="H37" s="258"/>
      <c r="I37" s="260"/>
      <c r="J37" s="258"/>
      <c r="K37" s="256"/>
    </row>
    <row r="38" spans="1:26" hidden="1" x14ac:dyDescent="0.2">
      <c r="A38" s="256">
        <v>34</v>
      </c>
      <c r="B38" s="248"/>
      <c r="C38" s="258"/>
      <c r="D38" s="274"/>
      <c r="E38" s="258"/>
      <c r="F38" s="260"/>
      <c r="G38" s="258"/>
      <c r="H38" s="258"/>
      <c r="I38" s="260"/>
      <c r="J38" s="258"/>
      <c r="K38" s="256"/>
    </row>
    <row r="39" spans="1:26" hidden="1" x14ac:dyDescent="0.2">
      <c r="A39" s="256">
        <v>35</v>
      </c>
      <c r="B39" s="248"/>
      <c r="C39" s="258"/>
      <c r="D39" s="274"/>
      <c r="E39" s="258"/>
      <c r="F39" s="260"/>
      <c r="G39" s="258"/>
      <c r="H39" s="258"/>
      <c r="I39" s="260"/>
      <c r="J39" s="258"/>
      <c r="K39" s="256"/>
    </row>
    <row r="40" spans="1:26" hidden="1" x14ac:dyDescent="0.2">
      <c r="A40" s="256">
        <v>36</v>
      </c>
      <c r="B40" s="248"/>
      <c r="C40" s="258"/>
      <c r="D40" s="274"/>
      <c r="E40" s="258"/>
      <c r="F40" s="260"/>
      <c r="G40" s="258"/>
      <c r="H40" s="258"/>
      <c r="I40" s="260"/>
      <c r="J40" s="258"/>
      <c r="K40" s="256"/>
    </row>
    <row r="41" spans="1:26" hidden="1" x14ac:dyDescent="0.2">
      <c r="A41" s="256">
        <v>37</v>
      </c>
      <c r="B41" s="248"/>
      <c r="C41" s="258"/>
      <c r="D41" s="274"/>
      <c r="E41" s="258"/>
      <c r="F41" s="260"/>
      <c r="G41" s="258"/>
      <c r="H41" s="258"/>
      <c r="I41" s="260"/>
      <c r="J41" s="258"/>
      <c r="K41" s="256"/>
    </row>
    <row r="42" spans="1:26" hidden="1" x14ac:dyDescent="0.2">
      <c r="A42" s="256">
        <v>38</v>
      </c>
      <c r="B42" s="248"/>
      <c r="C42" s="258"/>
      <c r="D42" s="274"/>
      <c r="E42" s="258"/>
      <c r="F42" s="260"/>
      <c r="G42" s="258"/>
      <c r="H42" s="258"/>
      <c r="I42" s="260"/>
      <c r="J42" s="258"/>
      <c r="K42" s="256"/>
    </row>
    <row r="43" spans="1:26" hidden="1" x14ac:dyDescent="0.2">
      <c r="A43" s="256">
        <v>39</v>
      </c>
      <c r="B43" s="248"/>
      <c r="C43" s="258"/>
      <c r="D43" s="274"/>
      <c r="E43" s="258"/>
      <c r="F43" s="260"/>
      <c r="G43" s="258"/>
      <c r="H43" s="258"/>
      <c r="I43" s="260"/>
      <c r="J43" s="258"/>
      <c r="K43" s="256"/>
    </row>
    <row r="44" spans="1:26" hidden="1" x14ac:dyDescent="0.2">
      <c r="A44" s="256">
        <v>40</v>
      </c>
      <c r="B44" s="248"/>
      <c r="C44" s="258"/>
      <c r="D44" s="274"/>
      <c r="E44" s="258"/>
      <c r="F44" s="260"/>
      <c r="G44" s="258"/>
      <c r="H44" s="258"/>
      <c r="I44" s="260"/>
      <c r="J44" s="258"/>
      <c r="K44" s="256"/>
    </row>
    <row r="45" spans="1:26" hidden="1" x14ac:dyDescent="0.2">
      <c r="A45" s="256">
        <v>41</v>
      </c>
      <c r="B45" s="248"/>
      <c r="C45" s="258"/>
      <c r="D45" s="274"/>
      <c r="E45" s="258"/>
      <c r="F45" s="260"/>
      <c r="G45" s="258"/>
      <c r="H45" s="258"/>
      <c r="I45" s="260"/>
      <c r="J45" s="258"/>
      <c r="K45" s="256"/>
    </row>
    <row r="46" spans="1:26" hidden="1" x14ac:dyDescent="0.2">
      <c r="A46" s="256">
        <v>42</v>
      </c>
      <c r="B46" s="248"/>
      <c r="C46" s="258"/>
      <c r="D46" s="274"/>
      <c r="E46" s="258"/>
      <c r="F46" s="260"/>
      <c r="G46" s="258"/>
      <c r="H46" s="258"/>
      <c r="I46" s="260"/>
      <c r="J46" s="258"/>
      <c r="K46" s="256"/>
    </row>
    <row r="47" spans="1:26" hidden="1" x14ac:dyDescent="0.2">
      <c r="A47" s="256">
        <v>43</v>
      </c>
      <c r="B47" s="248"/>
      <c r="C47" s="258"/>
      <c r="D47" s="274"/>
      <c r="E47" s="258"/>
      <c r="F47" s="260"/>
      <c r="G47" s="258"/>
      <c r="H47" s="258"/>
      <c r="I47" s="260"/>
      <c r="J47" s="258"/>
      <c r="K47" s="256"/>
    </row>
    <row r="48" spans="1:26" hidden="1" x14ac:dyDescent="0.2">
      <c r="A48" s="256">
        <v>44</v>
      </c>
      <c r="B48" s="248"/>
      <c r="C48" s="258"/>
      <c r="D48" s="274"/>
      <c r="E48" s="258"/>
      <c r="F48" s="260"/>
      <c r="G48" s="258"/>
      <c r="H48" s="258"/>
      <c r="I48" s="260"/>
      <c r="J48" s="258"/>
      <c r="K48" s="256"/>
    </row>
    <row r="49" spans="1:26" hidden="1" x14ac:dyDescent="0.2">
      <c r="A49" s="256">
        <v>45</v>
      </c>
      <c r="B49" s="248"/>
      <c r="C49" s="258"/>
      <c r="D49" s="274"/>
      <c r="E49" s="258"/>
      <c r="F49" s="260"/>
      <c r="G49" s="258"/>
      <c r="H49" s="258"/>
      <c r="I49" s="260"/>
      <c r="J49" s="258"/>
      <c r="K49" s="256"/>
    </row>
    <row r="50" spans="1:26" hidden="1" x14ac:dyDescent="0.2">
      <c r="A50" s="256">
        <v>46</v>
      </c>
      <c r="B50" s="248"/>
      <c r="C50" s="258"/>
      <c r="D50" s="274"/>
      <c r="E50" s="258"/>
      <c r="F50" s="260"/>
      <c r="G50" s="258"/>
      <c r="H50" s="258"/>
      <c r="I50" s="260"/>
      <c r="J50" s="258"/>
      <c r="K50" s="256"/>
    </row>
    <row r="51" spans="1:26" hidden="1" x14ac:dyDescent="0.2">
      <c r="A51" s="256">
        <v>47</v>
      </c>
      <c r="B51" s="248"/>
      <c r="C51" s="258"/>
      <c r="D51" s="274"/>
      <c r="E51" s="258"/>
      <c r="F51" s="260"/>
      <c r="G51" s="258"/>
      <c r="H51" s="258"/>
      <c r="I51" s="260"/>
      <c r="J51" s="258"/>
      <c r="K51" s="256"/>
    </row>
    <row r="52" spans="1:26" hidden="1" x14ac:dyDescent="0.2">
      <c r="A52" s="256">
        <v>48</v>
      </c>
      <c r="B52" s="248"/>
      <c r="C52" s="258"/>
      <c r="D52" s="274"/>
      <c r="E52" s="258"/>
      <c r="F52" s="260"/>
      <c r="G52" s="258"/>
      <c r="H52" s="258"/>
      <c r="I52" s="260"/>
      <c r="J52" s="258"/>
      <c r="K52" s="256"/>
    </row>
    <row r="53" spans="1:26" hidden="1" x14ac:dyDescent="0.2">
      <c r="A53" s="256">
        <v>49</v>
      </c>
      <c r="B53" s="248"/>
      <c r="C53" s="258"/>
      <c r="D53" s="274"/>
      <c r="E53" s="258"/>
      <c r="F53" s="260"/>
      <c r="G53" s="258"/>
      <c r="H53" s="258"/>
      <c r="I53" s="260"/>
      <c r="J53" s="258"/>
      <c r="K53" s="256"/>
    </row>
    <row r="54" spans="1:26" hidden="1" x14ac:dyDescent="0.2">
      <c r="A54" s="256">
        <v>50</v>
      </c>
      <c r="B54" s="248"/>
      <c r="C54" s="258"/>
      <c r="D54" s="274"/>
      <c r="E54" s="258"/>
      <c r="F54" s="260"/>
      <c r="G54" s="258"/>
      <c r="H54" s="258"/>
      <c r="I54" s="260"/>
      <c r="J54" s="258"/>
      <c r="K54" s="256"/>
    </row>
  </sheetData>
  <autoFilter ref="A4:K54" xr:uid="{00000000-0009-0000-0000-000008000000}">
    <sortState xmlns:xlrd2="http://schemas.microsoft.com/office/spreadsheetml/2017/richdata2" ref="A4:K54">
      <sortCondition ref="A4:A54"/>
    </sortState>
  </autoFilter>
  <mergeCells count="3">
    <mergeCell ref="A1:K1"/>
    <mergeCell ref="A2:K2"/>
    <mergeCell ref="A3:K3"/>
  </mergeCells>
  <dataValidations count="1">
    <dataValidation type="list" allowBlank="1" showErrorMessage="1" sqref="C5:C54" xr:uid="{00000000-0002-0000-0800-000000000000}">
      <formula1>Reserva</formula1>
    </dataValidation>
  </dataValidations>
  <pageMargins left="0.59055118110236227" right="0.59055118110236227" top="0.59055118110236227" bottom="0.59055118110236227" header="0" footer="0"/>
  <pageSetup paperSize="9" scale="71" fitToHeight="0"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29</vt:i4>
      </vt:variant>
    </vt:vector>
  </HeadingPairs>
  <TitlesOfParts>
    <vt:vector size="42" baseType="lpstr">
      <vt:lpstr>Capa</vt:lpstr>
      <vt:lpstr>Resumo</vt:lpstr>
      <vt:lpstr>Atividades</vt:lpstr>
      <vt:lpstr>Comparativo</vt:lpstr>
      <vt:lpstr>Analítico Cp.</vt:lpstr>
      <vt:lpstr>Prov. Pessoal</vt:lpstr>
      <vt:lpstr>Comprometidos</vt:lpstr>
      <vt:lpstr>Diário</vt:lpstr>
      <vt:lpstr>Reserva</vt:lpstr>
      <vt:lpstr>Lista de Pessoal</vt:lpstr>
      <vt:lpstr>Declaração</vt:lpstr>
      <vt:lpstr>Plano</vt:lpstr>
      <vt:lpstr>Analítico Cx.</vt:lpstr>
      <vt:lpstr>Aquisição_de_Bens_Permanentes</vt:lpstr>
      <vt:lpstr>'Analítico Cp.'!Area_de_impressao</vt:lpstr>
      <vt:lpstr>Atividades!Area_de_impressao</vt:lpstr>
      <vt:lpstr>Capa!Area_de_impressao</vt:lpstr>
      <vt:lpstr>Comparativo!Area_de_impressao</vt:lpstr>
      <vt:lpstr>Comprometidos!Area_de_impressao</vt:lpstr>
      <vt:lpstr>Declaração!Area_de_impressao</vt:lpstr>
      <vt:lpstr>Diário!Area_de_impressao</vt:lpstr>
      <vt:lpstr>'Prov. Pessoal'!Area_de_impressao</vt:lpstr>
      <vt:lpstr>Reserva!Area_de_impressao</vt:lpstr>
      <vt:lpstr>Resumo!Area_de_impressao</vt:lpstr>
      <vt:lpstr>área_destinada</vt:lpstr>
      <vt:lpstr>Categorias</vt:lpstr>
      <vt:lpstr>Gastos_com_Pessoal</vt:lpstr>
      <vt:lpstr>Gastos_Gerais</vt:lpstr>
      <vt:lpstr>Ocorrência</vt:lpstr>
      <vt:lpstr>'Analítico Cp.'!Print_Area</vt:lpstr>
      <vt:lpstr>Atividades!Print_Area</vt:lpstr>
      <vt:lpstr>Capa!Print_Area</vt:lpstr>
      <vt:lpstr>Comparativo!Print_Area</vt:lpstr>
      <vt:lpstr>Comprometidos!Print_Area</vt:lpstr>
      <vt:lpstr>'Lista de Pessoal'!Print_Area</vt:lpstr>
      <vt:lpstr>'Prov. Pessoal'!Print_Area</vt:lpstr>
      <vt:lpstr>Reserva!Print_Area</vt:lpstr>
      <vt:lpstr>Resumo!Print_Area</vt:lpstr>
      <vt:lpstr>Receitas</vt:lpstr>
      <vt:lpstr>Rendimentos_de_Aplicações_Fin.</vt:lpstr>
      <vt:lpstr>Reserva</vt:lpstr>
      <vt:lpstr>Transferência_para_Reserva_de_Recursos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Henrique Ribeiro Santos</dc:creator>
  <cp:lastModifiedBy>registro</cp:lastModifiedBy>
  <cp:lastPrinted>2024-04-12T12:13:08Z</cp:lastPrinted>
  <dcterms:created xsi:type="dcterms:W3CDTF">2007-03-19T18:09:20Z</dcterms:created>
  <dcterms:modified xsi:type="dcterms:W3CDTF">2024-04-15T12:45:04Z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name="ContentTypeId" pid="2">
    <vt:lpwstr>0x010100B08D58FADB61F04EBBB4F355C06EFBED</vt:lpwstr>
  </property>
  <property fmtid="{D5CDD505-2E9C-101B-9397-08002B2CF9AE}" name="MediaServiceImageTags" pid="3">
    <vt:lpwstr/>
  </property>
  <property fmtid="{D5CDD505-2E9C-101B-9397-08002B2CF9AE}" name="NXPowerLiteLastOptimized" pid="4">
    <vt:lpwstr>436497</vt:lpwstr>
  </property>
  <property fmtid="{D5CDD505-2E9C-101B-9397-08002B2CF9AE}" name="NXPowerLiteSettings" pid="5">
    <vt:lpwstr>C7000400038000</vt:lpwstr>
  </property>
  <property fmtid="{D5CDD505-2E9C-101B-9397-08002B2CF9AE}" name="NXPowerLiteVersion" pid="6">
    <vt:lpwstr>S10.2.0</vt:lpwstr>
  </property>
</Properties>
</file>